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<sst xmlns="http://schemas.openxmlformats.org/spreadsheetml/2006/main" count="251" uniqueCount="125">
  <si>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</si>
  <si>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</si>
  <si>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</si>
  <si>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</si>
  <si>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</si>
  <si>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</si>
  <si>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</si>
  <si>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</si>
  <si>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</si>
  <si>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</si>
  <si>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</si>
  <si>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</si>
  <si>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</si>
  <si>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</si>
  <si>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</si>
  <si>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</si>
  <si>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</si>
  <si>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</si>
  <si>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</si>
  <si>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</si>
  <si>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</si>
  <si>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</si>
  <si>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</si>
  <si>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</si>
  <si>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</si>
  <si>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</si>
  <si>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</si>
  <si>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</si>
  <si>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</si>
  <si>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</si>
  <si>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</si>
  <si>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</si>
  <si>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</si>
  <si>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</si>
  <si>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</si>
  <si>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</si>
  <si>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</si>
  <si>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</si>
  <si>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</si>
  <si>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</si>
  <si>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</si>
  <si>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</si>
  <si>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</si>
  <si>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</si>
  <si>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</si>
  <si>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</si>
  <si>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</si>
  <si>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</si>
  <si>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</si>
  <si>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</si>
  <si>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</si>
  <si>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</si>
  <si>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</si>
  <si>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</si>
  <si>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</si>
  <si>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</si>
  <si>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</si>
  <si>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</si>
  <si>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</si>
  <si>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</si>
  <si>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</si>
  <si>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</si>
  <si>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</si>
  <si>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</si>
  <si>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</si>
  <si>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</si>
  <si>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</si>
  <si>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</si>
  <si>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</si>
  <si>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</si>
  <si>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</si>
  <si>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</si>
  <si>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</si>
  <si>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</si>
  <si>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</si>
  <si>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</si>
  <si>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</si>
  <si>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</si>
  <si>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</si>
  <si>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</si>
  <si>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</si>
  <si>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</si>
  <si>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</si>
  <si>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</si>
  <si>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</si>
  <si>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</si>
  <si>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</si>
  <si>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</si>
  <si>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</si>
  <si>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</si>
  <si>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</si>
  <si>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</si>
  <si>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</si>
  <si>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</si>
  <si>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</si>
  <si>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</si>
  <si>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</si>
  <si>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</si>
  <si>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</si>
  <si>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</si>
  <si>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</si>
  <si>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</si>
  <si>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</si>
  <si>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</si>
  <si>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</si>
  <si>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</si>
  <si>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</si>
  <si>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</si>
  <si>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</si>
  <si>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北栄町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</si>
  <si>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</si>
  <si>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</si>
  <si>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</si>
  <si>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</si>
  <si>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</si>
  <si>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</si>
  <si>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</si>
  <si>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</si>
  <si>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</si>
  <si>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</si>
  <si>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</si>
  <si>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</si>
  <si>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平成20年に設置し８年を経過しています。合併浄化槽の耐用年数は30年のため、老朽化には至っていません。</t>
    <rPh sb="0" eb="2">
      <t>ヘイセイ</t>
    </rPh>
    <rPh sb="4" eb="5">
      <t>ネン</t>
    </rPh>
    <rPh sb="6" eb="8">
      <t>セッチ</t>
    </rPh>
    <rPh sb="10" eb="11">
      <t>ネン</t>
    </rPh>
    <rPh sb="12" eb="14">
      <t>ケイカ</t>
    </rPh>
    <rPh sb="20" eb="22">
      <t>ガッペイ</t>
    </rPh>
    <rPh sb="22" eb="25">
      <t>ジョウカソウ</t>
    </rPh>
    <rPh sb="26" eb="28">
      <t>タイヨウ</t>
    </rPh>
    <rPh sb="28" eb="30">
      <t>ネンスウ</t>
    </rPh>
    <rPh sb="33" eb="34">
      <t>ネン</t>
    </rPh>
    <rPh sb="38" eb="41">
      <t>ロウキュウカ</t>
    </rPh>
    <rPh sb="43" eb="44">
      <t>イタ</t>
    </rPh>
    <phoneticPr fontId="7"/>
  </si>
  <si>
    <t>現在、維持管理が主体事業となっているため、経営上に大きな問題はありません。しかしながら、老朽化による更新業務が発生した場合、財源的に厳しいことが明白であり、事業存続が困難となることが想定されます。なお、平成30年４月１日に特定地域生活排水処理事業と統合を行います。</t>
    <rPh sb="0" eb="2">
      <t>ゲンザイ</t>
    </rPh>
    <rPh sb="3" eb="5">
      <t>イジ</t>
    </rPh>
    <rPh sb="5" eb="7">
      <t>カンリ</t>
    </rPh>
    <rPh sb="8" eb="10">
      <t>シュタイ</t>
    </rPh>
    <rPh sb="10" eb="12">
      <t>ジギョウ</t>
    </rPh>
    <rPh sb="21" eb="23">
      <t>ケイエイ</t>
    </rPh>
    <rPh sb="23" eb="24">
      <t>ジョウ</t>
    </rPh>
    <rPh sb="25" eb="26">
      <t>オオ</t>
    </rPh>
    <rPh sb="28" eb="30">
      <t>モンダイ</t>
    </rPh>
    <rPh sb="44" eb="47">
      <t>ロウキュウカ</t>
    </rPh>
    <rPh sb="50" eb="52">
      <t>コウシン</t>
    </rPh>
    <rPh sb="52" eb="54">
      <t>ギョウム</t>
    </rPh>
    <rPh sb="55" eb="57">
      <t>ハッセイ</t>
    </rPh>
    <rPh sb="59" eb="61">
      <t>バアイ</t>
    </rPh>
    <rPh sb="62" eb="65">
      <t>ザイゲンテキ</t>
    </rPh>
    <rPh sb="66" eb="67">
      <t>キビ</t>
    </rPh>
    <rPh sb="72" eb="74">
      <t>メイハク</t>
    </rPh>
    <rPh sb="78" eb="80">
      <t>ジギョウ</t>
    </rPh>
    <rPh sb="80" eb="82">
      <t>ソンゾク</t>
    </rPh>
    <rPh sb="83" eb="85">
      <t>コンナン</t>
    </rPh>
    <rPh sb="91" eb="93">
      <t>ソウテイ</t>
    </rPh>
    <rPh sb="101" eb="103">
      <t>ヘイセイ</t>
    </rPh>
    <rPh sb="105" eb="106">
      <t>ネン</t>
    </rPh>
    <rPh sb="107" eb="108">
      <t>ガツ</t>
    </rPh>
    <rPh sb="109" eb="110">
      <t>ニチ</t>
    </rPh>
    <rPh sb="111" eb="113">
      <t>トクテイ</t>
    </rPh>
    <rPh sb="113" eb="115">
      <t>チイキ</t>
    </rPh>
    <rPh sb="115" eb="117">
      <t>セイカツ</t>
    </rPh>
    <rPh sb="117" eb="119">
      <t>ハイスイ</t>
    </rPh>
    <rPh sb="119" eb="121">
      <t>ショリ</t>
    </rPh>
    <rPh sb="121" eb="123">
      <t>ジギョウ</t>
    </rPh>
    <rPh sb="127" eb="128">
      <t>オコナ</t>
    </rPh>
    <phoneticPr fontId="7"/>
  </si>
  <si>
    <t>本町の事業は、特定環境保全公共下水道事業から除外された地域で、特定地域生活排水処理事業を補完するために実施したものです。設置基数が少く経営の健全性・効率性については、類似団体と比較できません。</t>
    <rPh sb="0" eb="1">
      <t>ホン</t>
    </rPh>
    <rPh sb="3" eb="5">
      <t>ジギョウ</t>
    </rPh>
    <rPh sb="7" eb="9">
      <t>トクテイ</t>
    </rPh>
    <rPh sb="9" eb="11">
      <t>カンキョウ</t>
    </rPh>
    <rPh sb="11" eb="13">
      <t>ホゼン</t>
    </rPh>
    <rPh sb="13" eb="15">
      <t>コウキョウ</t>
    </rPh>
    <rPh sb="15" eb="17">
      <t>ゲスイ</t>
    </rPh>
    <rPh sb="17" eb="18">
      <t>ドウ</t>
    </rPh>
    <rPh sb="18" eb="20">
      <t>ジギョウ</t>
    </rPh>
    <rPh sb="22" eb="24">
      <t>ジョガイ</t>
    </rPh>
    <rPh sb="27" eb="29">
      <t>チイキ</t>
    </rPh>
    <rPh sb="31" eb="33">
      <t>トクテイ</t>
    </rPh>
    <rPh sb="33" eb="35">
      <t>チイキ</t>
    </rPh>
    <rPh sb="35" eb="37">
      <t>セイカツ</t>
    </rPh>
    <rPh sb="37" eb="39">
      <t>ハイスイ</t>
    </rPh>
    <rPh sb="39" eb="41">
      <t>ショリ</t>
    </rPh>
    <rPh sb="41" eb="43">
      <t>ジギョウ</t>
    </rPh>
    <rPh sb="44" eb="46">
      <t>ホカン</t>
    </rPh>
    <rPh sb="51" eb="53">
      <t>ジッシ</t>
    </rPh>
    <rPh sb="60" eb="62">
      <t>セッチ</t>
    </rPh>
    <rPh sb="62" eb="64">
      <t>キスウ</t>
    </rPh>
    <rPh sb="65" eb="66">
      <t>スク</t>
    </rPh>
    <rPh sb="67" eb="69">
      <t>ケイエイ</t>
    </rPh>
    <rPh sb="70" eb="73">
      <t>ケンゼンセイ</t>
    </rPh>
    <rPh sb="74" eb="77">
      <t>コウリツセイ</t>
    </rPh>
    <rPh sb="83" eb="85">
      <t>ルイジ</t>
    </rPh>
    <rPh sb="85" eb="87">
      <t>ダンタイ</t>
    </rPh>
    <rPh sb="88" eb="90">
      <t>ヒカク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</si>
</sst>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1568"/>
        <c:axId val="8670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1568"/>
        <c:axId val="86703488"/>
      </c:lineChart>
      <c:dateAx>
        <c:axId val="8670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703488"/>
        <c:crosses val="autoZero"/>
        <c:auto val="1"/>
        <c:lblOffset val="100"/>
        <c:baseTimeUnit val="years"/>
      </c:dateAx>
      <c:valAx>
        <c:axId val="8670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0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75104"/>
        <c:axId val="8778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58.82</c:v>
                </c:pt>
                <c:pt idx="2">
                  <c:v>51.54</c:v>
                </c:pt>
                <c:pt idx="3">
                  <c:v>44.84</c:v>
                </c:pt>
                <c:pt idx="4">
                  <c:v>41.51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75104"/>
        <c:axId val="87785472"/>
      </c:lineChart>
      <c:dateAx>
        <c:axId val="877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85472"/>
        <c:crosses val="autoZero"/>
        <c:auto val="1"/>
        <c:lblOffset val="100"/>
        <c:baseTimeUnit val="years"/>
      </c:dateAx>
      <c:valAx>
        <c:axId val="8778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44.44</c:v>
                </c:pt>
                <c:pt idx="1">
                  <c:v>58.33</c:v>
                </c:pt>
                <c:pt idx="2">
                  <c:v>58.33</c:v>
                </c:pt>
                <c:pt idx="3">
                  <c:v>58.33</c:v>
                </c:pt>
                <c:pt idx="4">
                  <c:v>58.33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19776"/>
        <c:axId val="8782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72.31</c:v>
                </c:pt>
                <c:pt idx="1">
                  <c:v>71.760000000000005</c:v>
                </c:pt>
                <c:pt idx="2">
                  <c:v>71.599999999999994</c:v>
                </c:pt>
                <c:pt idx="3">
                  <c:v>67.86</c:v>
                </c:pt>
                <c:pt idx="4">
                  <c:v>68.72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19776"/>
        <c:axId val="87821696"/>
      </c:lineChart>
      <c:dateAx>
        <c:axId val="8781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21696"/>
        <c:crosses val="autoZero"/>
        <c:auto val="1"/>
        <c:lblOffset val="100"/>
        <c:baseTimeUnit val="years"/>
      </c:dateAx>
      <c:valAx>
        <c:axId val="8782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1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98.48</c:v>
                </c:pt>
                <c:pt idx="3">
                  <c:v>98.92</c:v>
                </c:pt>
                <c:pt idx="4">
                  <c:v>98.51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42144"/>
        <c:axId val="8674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42144"/>
        <c:axId val="86744064"/>
      </c:lineChart>
      <c:dateAx>
        <c:axId val="8674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744064"/>
        <c:crosses val="autoZero"/>
        <c:auto val="1"/>
        <c:lblOffset val="100"/>
        <c:baseTimeUnit val="years"/>
      </c:dateAx>
      <c:valAx>
        <c:axId val="8674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4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44864"/>
        <c:axId val="8704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44864"/>
        <c:axId val="87046784"/>
      </c:lineChart>
      <c:dateAx>
        <c:axId val="8704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46784"/>
        <c:crosses val="autoZero"/>
        <c:auto val="1"/>
        <c:lblOffset val="100"/>
        <c:baseTimeUnit val="years"/>
      </c:dateAx>
      <c:valAx>
        <c:axId val="8704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4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93632"/>
        <c:axId val="8709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93632"/>
        <c:axId val="87095552"/>
      </c:lineChart>
      <c:dateAx>
        <c:axId val="8709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95552"/>
        <c:crosses val="autoZero"/>
        <c:auto val="1"/>
        <c:lblOffset val="100"/>
        <c:baseTimeUnit val="years"/>
      </c:dateAx>
      <c:valAx>
        <c:axId val="8709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9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89248"/>
        <c:axId val="8759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89248"/>
        <c:axId val="87591168"/>
      </c:lineChart>
      <c:dateAx>
        <c:axId val="8758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91168"/>
        <c:crosses val="autoZero"/>
        <c:auto val="1"/>
        <c:lblOffset val="100"/>
        <c:baseTimeUnit val="years"/>
      </c:dateAx>
      <c:valAx>
        <c:axId val="8759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8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93888"/>
        <c:axId val="8790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93888"/>
        <c:axId val="87900160"/>
      </c:lineChart>
      <c:dateAx>
        <c:axId val="8789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00160"/>
        <c:crosses val="autoZero"/>
        <c:auto val="1"/>
        <c:lblOffset val="100"/>
        <c:baseTimeUnit val="years"/>
      </c:dateAx>
      <c:valAx>
        <c:axId val="8790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9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688.89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34080"/>
        <c:axId val="8793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862.78</c:v>
                </c:pt>
                <c:pt idx="1">
                  <c:v>803.29</c:v>
                </c:pt>
                <c:pt idx="2">
                  <c:v>760.12</c:v>
                </c:pt>
                <c:pt idx="3">
                  <c:v>492.59</c:v>
                </c:pt>
                <c:pt idx="4">
                  <c:v>503.8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34080"/>
        <c:axId val="87936000"/>
      </c:lineChart>
      <c:dateAx>
        <c:axId val="8793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36000"/>
        <c:crosses val="autoZero"/>
        <c:auto val="1"/>
        <c:lblOffset val="100"/>
        <c:baseTimeUnit val="years"/>
      </c:dateAx>
      <c:valAx>
        <c:axId val="8793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3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40.19</c:v>
                </c:pt>
                <c:pt idx="1">
                  <c:v>37.29</c:v>
                </c:pt>
                <c:pt idx="2">
                  <c:v>63.11</c:v>
                </c:pt>
                <c:pt idx="3">
                  <c:v>70.33</c:v>
                </c:pt>
                <c:pt idx="4">
                  <c:v>67.290000000000006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42880"/>
        <c:axId val="876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54.55</c:v>
                </c:pt>
                <c:pt idx="1">
                  <c:v>56.63</c:v>
                </c:pt>
                <c:pt idx="2">
                  <c:v>50.17</c:v>
                </c:pt>
                <c:pt idx="3">
                  <c:v>46.53</c:v>
                </c:pt>
                <c:pt idx="4">
                  <c:v>51.58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42880"/>
        <c:axId val="87644800"/>
      </c:lineChart>
      <c:dateAx>
        <c:axId val="8764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44800"/>
        <c:crosses val="autoZero"/>
        <c:auto val="1"/>
        <c:lblOffset val="100"/>
        <c:baseTimeUnit val="years"/>
      </c:dateAx>
      <c:valAx>
        <c:axId val="876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4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303.98</c:v>
                </c:pt>
                <c:pt idx="1">
                  <c:v>329.61</c:v>
                </c:pt>
                <c:pt idx="2">
                  <c:v>249.39</c:v>
                </c:pt>
                <c:pt idx="3">
                  <c:v>221.95</c:v>
                </c:pt>
                <c:pt idx="4">
                  <c:v>239.37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77184"/>
        <c:axId val="8767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275.64999999999998</c:v>
                </c:pt>
                <c:pt idx="1">
                  <c:v>272.66000000000003</c:v>
                </c:pt>
                <c:pt idx="2">
                  <c:v>329.08</c:v>
                </c:pt>
                <c:pt idx="3">
                  <c:v>373.71</c:v>
                </c:pt>
                <c:pt idx="4">
                  <c:v>333.58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77184"/>
        <c:axId val="87679360"/>
      </c:lineChart>
      <c:dateAx>
        <c:axId val="8767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79360"/>
        <c:crosses val="autoZero"/>
        <c:auto val="1"/>
        <c:lblOffset val="100"/>
        <c:baseTimeUnit val="years"/>
      </c:dateAx>
      <c:valAx>
        <c:axId val="8767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7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47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鳥取県　北栄町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L3</v>
      </c>
      <c r="X8" s="48"/>
      <c r="Y8" s="48"/>
      <c r="Z8" s="48"/>
      <c r="AA8" s="48"/>
      <c r="AB8" s="48"/>
      <c r="AC8" s="48"/>
      <c r="AD8" s="49" t="s">
        <v>121</v>
      </c>
      <c r="AE8" s="49"/>
      <c r="AF8" s="49"/>
      <c r="AG8" s="49"/>
      <c r="AH8" s="49"/>
      <c r="AI8" s="49"/>
      <c r="AJ8" s="49"/>
      <c r="AK8" s="4"/>
      <c r="AL8" s="50">
        <f>データ!S6</f>
        <v>15402</v>
      </c>
      <c r="AM8" s="50"/>
      <c r="AN8" s="50"/>
      <c r="AO8" s="50"/>
      <c r="AP8" s="50"/>
      <c r="AQ8" s="50"/>
      <c r="AR8" s="50"/>
      <c r="AS8" s="50"/>
      <c r="AT8" s="45">
        <f>データ!T6</f>
        <v>56.94</v>
      </c>
      <c r="AU8" s="45"/>
      <c r="AV8" s="45"/>
      <c r="AW8" s="45"/>
      <c r="AX8" s="45"/>
      <c r="AY8" s="45"/>
      <c r="AZ8" s="45"/>
      <c r="BA8" s="45"/>
      <c r="BB8" s="45">
        <f>データ!U6</f>
        <v>270.5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0.08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3142</v>
      </c>
      <c r="AE10" s="50"/>
      <c r="AF10" s="50"/>
      <c r="AG10" s="50"/>
      <c r="AH10" s="50"/>
      <c r="AI10" s="50"/>
      <c r="AJ10" s="50"/>
      <c r="AK10" s="2"/>
      <c r="AL10" s="50">
        <f>データ!V6</f>
        <v>12</v>
      </c>
      <c r="AM10" s="50"/>
      <c r="AN10" s="50"/>
      <c r="AO10" s="50"/>
      <c r="AP10" s="50"/>
      <c r="AQ10" s="50"/>
      <c r="AR10" s="50"/>
      <c r="AS10" s="50"/>
      <c r="AT10" s="45">
        <f>データ!W6</f>
        <v>5.2</v>
      </c>
      <c r="AU10" s="45"/>
      <c r="AV10" s="45"/>
      <c r="AW10" s="45"/>
      <c r="AX10" s="45"/>
      <c r="AY10" s="45"/>
      <c r="AZ10" s="45"/>
      <c r="BA10" s="45"/>
      <c r="BB10" s="45">
        <f>データ!X6</f>
        <v>2.31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【559.52】</v>
      </c>
      <c r="I86" s="26" t="str">
        <f>データ!CA6</f>
        <v>【52.20】</v>
      </c>
      <c r="J86" s="26" t="str">
        <f>データ!CL6</f>
        <v>【295.20】</v>
      </c>
      <c r="K86" s="26" t="str">
        <f>データ!CW6</f>
        <v>【122.90】</v>
      </c>
      <c r="L86" s="26" t="str">
        <f>データ!DH6</f>
        <v>【81.31】</v>
      </c>
      <c r="M86" s="26" t="s">
        <v>55</v>
      </c>
      <c r="N86" s="26" t="s">
        <v>55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313726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鳥取県　北栄町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0.08</v>
      </c>
      <c r="Q6" s="34">
        <f t="shared" si="3"/>
        <v>100</v>
      </c>
      <c r="R6" s="34">
        <f t="shared" si="3"/>
        <v>3142</v>
      </c>
      <c r="S6" s="34">
        <f t="shared" si="3"/>
        <v>15402</v>
      </c>
      <c r="T6" s="34">
        <f t="shared" si="3"/>
        <v>56.94</v>
      </c>
      <c r="U6" s="34">
        <f t="shared" si="3"/>
        <v>270.5</v>
      </c>
      <c r="V6" s="34">
        <f t="shared" si="3"/>
        <v>12</v>
      </c>
      <c r="W6" s="34">
        <f t="shared" si="3"/>
        <v>5.2</v>
      </c>
      <c r="X6" s="34">
        <f t="shared" si="3"/>
        <v>2.31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98.48</v>
      </c>
      <c r="AB6" s="35">
        <f t="shared" si="4"/>
        <v>98.92</v>
      </c>
      <c r="AC6" s="35">
        <f t="shared" si="4"/>
        <v>98.51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5">
        <f t="shared" si="7"/>
        <v>688.89</v>
      </c>
      <c r="BK6" s="35">
        <f t="shared" si="7"/>
        <v>862.78</v>
      </c>
      <c r="BL6" s="35">
        <f t="shared" si="7"/>
        <v>803.29</v>
      </c>
      <c r="BM6" s="35">
        <f t="shared" si="7"/>
        <v>760.12</v>
      </c>
      <c r="BN6" s="35">
        <f t="shared" si="7"/>
        <v>492.59</v>
      </c>
      <c r="BO6" s="35">
        <f t="shared" si="7"/>
        <v>503.8</v>
      </c>
      <c r="BP6" s="34" t="str">
        <f>IF(BP7="","",IF(BP7="-","【-】","【"&amp;SUBSTITUTE(TEXT(BP7,"#,##0.00"),"-","△")&amp;"】"))</f>
        <v>【559.52】</v>
      </c>
      <c r="BQ6" s="35">
        <f>IF(BQ7="",NA(),BQ7)</f>
        <v>40.19</v>
      </c>
      <c r="BR6" s="35">
        <f t="shared" ref="BR6:BZ6" si="8">IF(BR7="",NA(),BR7)</f>
        <v>37.29</v>
      </c>
      <c r="BS6" s="35">
        <f t="shared" si="8"/>
        <v>63.11</v>
      </c>
      <c r="BT6" s="35">
        <f t="shared" si="8"/>
        <v>70.33</v>
      </c>
      <c r="BU6" s="35">
        <f t="shared" si="8"/>
        <v>67.290000000000006</v>
      </c>
      <c r="BV6" s="35">
        <f t="shared" si="8"/>
        <v>54.55</v>
      </c>
      <c r="BW6" s="35">
        <f t="shared" si="8"/>
        <v>56.63</v>
      </c>
      <c r="BX6" s="35">
        <f t="shared" si="8"/>
        <v>50.17</v>
      </c>
      <c r="BY6" s="35">
        <f t="shared" si="8"/>
        <v>46.53</v>
      </c>
      <c r="BZ6" s="35">
        <f t="shared" si="8"/>
        <v>51.58</v>
      </c>
      <c r="CA6" s="34" t="str">
        <f>IF(CA7="","",IF(CA7="-","【-】","【"&amp;SUBSTITUTE(TEXT(CA7,"#,##0.00"),"-","△")&amp;"】"))</f>
        <v>【52.20】</v>
      </c>
      <c r="CB6" s="35">
        <f>IF(CB7="",NA(),CB7)</f>
        <v>303.98</v>
      </c>
      <c r="CC6" s="35">
        <f t="shared" ref="CC6:CK6" si="9">IF(CC7="",NA(),CC7)</f>
        <v>329.61</v>
      </c>
      <c r="CD6" s="35">
        <f t="shared" si="9"/>
        <v>249.39</v>
      </c>
      <c r="CE6" s="35">
        <f t="shared" si="9"/>
        <v>221.95</v>
      </c>
      <c r="CF6" s="35">
        <f t="shared" si="9"/>
        <v>239.37</v>
      </c>
      <c r="CG6" s="35">
        <f t="shared" si="9"/>
        <v>275.64999999999998</v>
      </c>
      <c r="CH6" s="35">
        <f t="shared" si="9"/>
        <v>272.66000000000003</v>
      </c>
      <c r="CI6" s="35">
        <f t="shared" si="9"/>
        <v>329.08</v>
      </c>
      <c r="CJ6" s="35">
        <f t="shared" si="9"/>
        <v>373.71</v>
      </c>
      <c r="CK6" s="35">
        <f t="shared" si="9"/>
        <v>333.58</v>
      </c>
      <c r="CL6" s="34" t="str">
        <f>IF(CL7="","",IF(CL7="-","【-】","【"&amp;SUBSTITUTE(TEXT(CL7,"#,##0.00"),"-","△")&amp;"】"))</f>
        <v>【295.20】</v>
      </c>
      <c r="CM6" s="35">
        <f>IF(CM7="",NA(),CM7)</f>
        <v>33.33</v>
      </c>
      <c r="CN6" s="35">
        <f t="shared" ref="CN6:CV6" si="10">IF(CN7="",NA(),CN7)</f>
        <v>33.33</v>
      </c>
      <c r="CO6" s="35">
        <f t="shared" si="10"/>
        <v>33.33</v>
      </c>
      <c r="CP6" s="35">
        <f t="shared" si="10"/>
        <v>33.33</v>
      </c>
      <c r="CQ6" s="35">
        <f t="shared" si="10"/>
        <v>33.33</v>
      </c>
      <c r="CR6" s="35">
        <f t="shared" si="10"/>
        <v>58.58</v>
      </c>
      <c r="CS6" s="35">
        <f t="shared" si="10"/>
        <v>58.82</v>
      </c>
      <c r="CT6" s="35">
        <f t="shared" si="10"/>
        <v>51.54</v>
      </c>
      <c r="CU6" s="35">
        <f t="shared" si="10"/>
        <v>44.84</v>
      </c>
      <c r="CV6" s="35">
        <f t="shared" si="10"/>
        <v>41.51</v>
      </c>
      <c r="CW6" s="34" t="str">
        <f>IF(CW7="","",IF(CW7="-","【-】","【"&amp;SUBSTITUTE(TEXT(CW7,"#,##0.00"),"-","△")&amp;"】"))</f>
        <v>【122.90】</v>
      </c>
      <c r="CX6" s="35">
        <f>IF(CX7="",NA(),CX7)</f>
        <v>44.44</v>
      </c>
      <c r="CY6" s="35">
        <f t="shared" ref="CY6:DG6" si="11">IF(CY7="",NA(),CY7)</f>
        <v>58.33</v>
      </c>
      <c r="CZ6" s="35">
        <f t="shared" si="11"/>
        <v>58.33</v>
      </c>
      <c r="DA6" s="35">
        <f t="shared" si="11"/>
        <v>58.33</v>
      </c>
      <c r="DB6" s="35">
        <f t="shared" si="11"/>
        <v>58.33</v>
      </c>
      <c r="DC6" s="35">
        <f t="shared" si="11"/>
        <v>72.31</v>
      </c>
      <c r="DD6" s="35">
        <f t="shared" si="11"/>
        <v>71.760000000000005</v>
      </c>
      <c r="DE6" s="35">
        <f t="shared" si="11"/>
        <v>71.599999999999994</v>
      </c>
      <c r="DF6" s="35">
        <f t="shared" si="11"/>
        <v>67.86</v>
      </c>
      <c r="DG6" s="35">
        <f t="shared" si="11"/>
        <v>68.72</v>
      </c>
      <c r="DH6" s="34" t="str">
        <f>IF(DH7="","",IF(DH7="-","【-】","【"&amp;SUBSTITUTE(TEXT(DH7,"#,##0.00"),"-","△")&amp;"】"))</f>
        <v>【81.31】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313726</v>
      </c>
      <c r="D7" s="37">
        <v>47</v>
      </c>
      <c r="E7" s="37">
        <v>18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0.08</v>
      </c>
      <c r="Q7" s="38">
        <v>100</v>
      </c>
      <c r="R7" s="38">
        <v>3142</v>
      </c>
      <c r="S7" s="38">
        <v>15402</v>
      </c>
      <c r="T7" s="38">
        <v>56.94</v>
      </c>
      <c r="U7" s="38">
        <v>270.5</v>
      </c>
      <c r="V7" s="38">
        <v>12</v>
      </c>
      <c r="W7" s="38">
        <v>5.2</v>
      </c>
      <c r="X7" s="38">
        <v>2.31</v>
      </c>
      <c r="Y7" s="38">
        <v>100</v>
      </c>
      <c r="Z7" s="38">
        <v>100</v>
      </c>
      <c r="AA7" s="38">
        <v>98.48</v>
      </c>
      <c r="AB7" s="38">
        <v>98.92</v>
      </c>
      <c r="AC7" s="38">
        <v>98.51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688.89</v>
      </c>
      <c r="BK7" s="38">
        <v>862.78</v>
      </c>
      <c r="BL7" s="38">
        <v>803.29</v>
      </c>
      <c r="BM7" s="38">
        <v>760.12</v>
      </c>
      <c r="BN7" s="38">
        <v>492.59</v>
      </c>
      <c r="BO7" s="38">
        <v>503.8</v>
      </c>
      <c r="BP7" s="38">
        <v>559.52</v>
      </c>
      <c r="BQ7" s="38">
        <v>40.19</v>
      </c>
      <c r="BR7" s="38">
        <v>37.29</v>
      </c>
      <c r="BS7" s="38">
        <v>63.11</v>
      </c>
      <c r="BT7" s="38">
        <v>70.33</v>
      </c>
      <c r="BU7" s="38">
        <v>67.290000000000006</v>
      </c>
      <c r="BV7" s="38">
        <v>54.55</v>
      </c>
      <c r="BW7" s="38">
        <v>56.63</v>
      </c>
      <c r="BX7" s="38">
        <v>50.17</v>
      </c>
      <c r="BY7" s="38">
        <v>46.53</v>
      </c>
      <c r="BZ7" s="38">
        <v>51.58</v>
      </c>
      <c r="CA7" s="38">
        <v>52.2</v>
      </c>
      <c r="CB7" s="38">
        <v>303.98</v>
      </c>
      <c r="CC7" s="38">
        <v>329.61</v>
      </c>
      <c r="CD7" s="38">
        <v>249.39</v>
      </c>
      <c r="CE7" s="38">
        <v>221.95</v>
      </c>
      <c r="CF7" s="38">
        <v>239.37</v>
      </c>
      <c r="CG7" s="38">
        <v>275.64999999999998</v>
      </c>
      <c r="CH7" s="38">
        <v>272.66000000000003</v>
      </c>
      <c r="CI7" s="38">
        <v>329.08</v>
      </c>
      <c r="CJ7" s="38">
        <v>373.71</v>
      </c>
      <c r="CK7" s="38">
        <v>333.58</v>
      </c>
      <c r="CL7" s="38">
        <v>295.2</v>
      </c>
      <c r="CM7" s="38">
        <v>33.33</v>
      </c>
      <c r="CN7" s="38">
        <v>33.33</v>
      </c>
      <c r="CO7" s="38">
        <v>33.33</v>
      </c>
      <c r="CP7" s="38">
        <v>33.33</v>
      </c>
      <c r="CQ7" s="38">
        <v>33.33</v>
      </c>
      <c r="CR7" s="38">
        <v>58.58</v>
      </c>
      <c r="CS7" s="38">
        <v>58.82</v>
      </c>
      <c r="CT7" s="38">
        <v>51.54</v>
      </c>
      <c r="CU7" s="38">
        <v>44.84</v>
      </c>
      <c r="CV7" s="38">
        <v>41.51</v>
      </c>
      <c r="CW7" s="38">
        <v>122.9</v>
      </c>
      <c r="CX7" s="38">
        <v>44.44</v>
      </c>
      <c r="CY7" s="38">
        <v>58.33</v>
      </c>
      <c r="CZ7" s="38">
        <v>58.33</v>
      </c>
      <c r="DA7" s="38">
        <v>58.33</v>
      </c>
      <c r="DB7" s="38">
        <v>58.33</v>
      </c>
      <c r="DC7" s="38">
        <v>72.31</v>
      </c>
      <c r="DD7" s="38">
        <v>71.760000000000005</v>
      </c>
      <c r="DE7" s="38">
        <v>71.599999999999994</v>
      </c>
      <c r="DF7" s="38">
        <v>67.86</v>
      </c>
      <c r="DG7" s="38">
        <v>68.72</v>
      </c>
      <c r="DH7" s="38">
        <v>81.31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114</v>
      </c>
      <c r="EF7" s="38" t="s">
        <v>114</v>
      </c>
      <c r="EG7" s="38" t="s">
        <v>114</v>
      </c>
      <c r="EH7" s="38" t="s">
        <v>114</v>
      </c>
      <c r="EI7" s="38" t="s">
        <v>114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 t="s">
        <v>114</v>
      </c>
      <c r="EO7" s="38" t="s">
        <v>114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2018-02-01T07:48:54Z</cp:lastPrinted>
  <dcterms:created xsi:type="dcterms:W3CDTF">2017-12-25T02:43:53Z</dcterms:created>
  <dcterms:modified xsi:type="dcterms:W3CDTF">2018-02-01T07:48:56Z</dcterms:modified>
  <cp:category/>
</cp:coreProperties>
</file>