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izumi-t\Desktop\"/>
    </mc:Choice>
  </mc:AlternateContent>
  <workbookProtection workbookPassword="B319" lockStructure="1"/>
  <bookViews>
    <workbookView xWindow="240" yWindow="141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<sst xmlns="http://schemas.openxmlformats.org/spreadsheetml/2006/main" count="240" uniqueCount="125">
  <si>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</si>
  <si>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</si>
  <si>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</si>
  <si>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</si>
  <si>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</si>
  <si>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</si>
  <si>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</si>
  <si>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</si>
  <si>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</si>
  <si>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</si>
  <si>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</si>
  <si>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</si>
  <si>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</si>
  <si>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</si>
  <si>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</si>
  <si>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</si>
  <si>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</si>
  <si>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</si>
  <si>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</si>
  <si>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</si>
  <si>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</si>
  <si>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</si>
  <si>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</si>
  <si>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</si>
  <si>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</si>
  <si>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</si>
  <si>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</si>
  <si>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</si>
  <si>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</si>
  <si>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</si>
  <si>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</si>
  <si>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</si>
  <si>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</si>
  <si>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</si>
  <si>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</si>
  <si>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</si>
  <si>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</si>
  <si>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</si>
  <si>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</si>
  <si>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</si>
  <si>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</si>
  <si>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</si>
  <si>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</si>
  <si>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</si>
  <si>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</si>
  <si>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</si>
  <si>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</si>
  <si>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</si>
  <si>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</si>
  <si>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</si>
  <si>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</si>
  <si>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</si>
  <si>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</si>
  <si>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</si>
  <si>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</si>
  <si>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</si>
  <si>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</si>
  <si>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</si>
  <si>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</si>
  <si>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</si>
  <si>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</si>
  <si>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</si>
  <si>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</si>
  <si>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</si>
  <si>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</si>
  <si>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</si>
  <si>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</si>
  <si>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</si>
  <si>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</si>
  <si>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</si>
  <si>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</si>
  <si>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</si>
  <si>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</si>
  <si>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</si>
  <si>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</si>
  <si>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</si>
  <si>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</si>
  <si>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</si>
  <si>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</si>
  <si>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</si>
  <si>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</si>
  <si>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</si>
  <si>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</si>
  <si>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</si>
  <si>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</si>
  <si>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</si>
  <si>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</si>
  <si>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</si>
  <si>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</si>
  <si>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</si>
  <si>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</si>
  <si>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</si>
  <si>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</si>
  <si>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</si>
  <si>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</si>
  <si>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</si>
  <si>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</si>
  <si>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</si>
  <si>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</si>
  <si>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</si>
  <si>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</si>
  <si>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</si>
  <si>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</si>
  <si>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</si>
  <si>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</si>
  <si>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</si>
  <si>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</si>
  <si>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</si>
  <si>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</si>
  <si>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琴浦町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</si>
  <si>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</si>
  <si>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</si>
  <si>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</si>
  <si>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</si>
  <si>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</si>
  <si>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</si>
  <si>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</si>
  <si>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</si>
  <si>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</si>
  <si>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</si>
  <si>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</si>
  <si>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収益的収支比率は、下水道整備の進展に伴う使用料収入の増に伴い100％となった。
　経費回収率は、使用料収入の増に伴い増加傾向にあるが、100％を割り込んでいるため経営改善の必要がある。
　下水道整備の進展に伴い接続人口が増加し、処理場への流入流量が増加している。これが水洗化率及び施設利用率を向上させ、1㎥あたりの処理単価が低下につながる要因となっている。
</t>
    <rPh sb="1" eb="4">
      <t>シュウエキテキ</t>
    </rPh>
    <rPh sb="4" eb="6">
      <t>シュウシ</t>
    </rPh>
    <rPh sb="6" eb="7">
      <t>ヒ</t>
    </rPh>
    <rPh sb="7" eb="8">
      <t>リツ</t>
    </rPh>
    <rPh sb="10" eb="13">
      <t>ゲスイドウ</t>
    </rPh>
    <rPh sb="13" eb="15">
      <t>セイビ</t>
    </rPh>
    <rPh sb="16" eb="18">
      <t>シンテン</t>
    </rPh>
    <rPh sb="19" eb="20">
      <t>トモナ</t>
    </rPh>
    <rPh sb="21" eb="23">
      <t>シヨウ</t>
    </rPh>
    <rPh sb="23" eb="24">
      <t>リョウ</t>
    </rPh>
    <rPh sb="24" eb="26">
      <t>シュウニュウ</t>
    </rPh>
    <rPh sb="27" eb="28">
      <t>ゾウ</t>
    </rPh>
    <rPh sb="29" eb="30">
      <t>トモナ</t>
    </rPh>
    <rPh sb="42" eb="44">
      <t>ケイヒ</t>
    </rPh>
    <rPh sb="44" eb="46">
      <t>カイシュウ</t>
    </rPh>
    <rPh sb="46" eb="47">
      <t>リツ</t>
    </rPh>
    <rPh sb="49" eb="51">
      <t>シヨウ</t>
    </rPh>
    <rPh sb="51" eb="52">
      <t>リョウ</t>
    </rPh>
    <rPh sb="52" eb="54">
      <t>シュウニュウ</t>
    </rPh>
    <rPh sb="55" eb="56">
      <t>ゾウ</t>
    </rPh>
    <rPh sb="57" eb="58">
      <t>トモナ</t>
    </rPh>
    <rPh sb="59" eb="61">
      <t>ゾウカ</t>
    </rPh>
    <rPh sb="61" eb="63">
      <t>ケイコウ</t>
    </rPh>
    <rPh sb="73" eb="74">
      <t>ワ</t>
    </rPh>
    <rPh sb="75" eb="76">
      <t>コ</t>
    </rPh>
    <rPh sb="82" eb="84">
      <t>ケイエイ</t>
    </rPh>
    <rPh sb="84" eb="86">
      <t>カイゼン</t>
    </rPh>
    <rPh sb="87" eb="89">
      <t>ヒツヨウ</t>
    </rPh>
    <rPh sb="95" eb="98">
      <t>ゲスイドウ</t>
    </rPh>
    <rPh sb="98" eb="100">
      <t>セイビ</t>
    </rPh>
    <rPh sb="101" eb="103">
      <t>シンテン</t>
    </rPh>
    <rPh sb="104" eb="105">
      <t>トモナ</t>
    </rPh>
    <rPh sb="106" eb="108">
      <t>セツゾク</t>
    </rPh>
    <rPh sb="108" eb="110">
      <t>ジンコウ</t>
    </rPh>
    <rPh sb="111" eb="113">
      <t>ゾウカ</t>
    </rPh>
    <rPh sb="115" eb="117">
      <t>ショリ</t>
    </rPh>
    <rPh sb="117" eb="118">
      <t>ジョウ</t>
    </rPh>
    <rPh sb="120" eb="122">
      <t>リュウニュウ</t>
    </rPh>
    <rPh sb="122" eb="124">
      <t>リュウリョウ</t>
    </rPh>
    <rPh sb="125" eb="127">
      <t>ゾウカ</t>
    </rPh>
    <rPh sb="135" eb="138">
      <t>スイセンカ</t>
    </rPh>
    <rPh sb="138" eb="139">
      <t>リツ</t>
    </rPh>
    <rPh sb="139" eb="140">
      <t>オヨ</t>
    </rPh>
    <rPh sb="141" eb="143">
      <t>シセツ</t>
    </rPh>
    <rPh sb="143" eb="146">
      <t>リヨウリツ</t>
    </rPh>
    <rPh sb="147" eb="149">
      <t>コウジョウ</t>
    </rPh>
    <rPh sb="158" eb="160">
      <t>ショリ</t>
    </rPh>
    <rPh sb="160" eb="162">
      <t>タンカ</t>
    </rPh>
    <rPh sb="163" eb="165">
      <t>テイカ</t>
    </rPh>
    <rPh sb="170" eb="172">
      <t>ヨウイン</t>
    </rPh>
    <phoneticPr fontId="4"/>
  </si>
  <si>
    <t>　供用開始は平成14年度であり管渠の計画的な更新は行っていない。処理施設は長寿命化計画をもとに老朽化または耐用年数を迎える設備を順次更新する計画である。
　今後はストックマネジメント計画を策定し、維持修繕基準をもとに計画的な点検、調査、更新を行う。</t>
    <rPh sb="1" eb="3">
      <t>キョウヨウ</t>
    </rPh>
    <rPh sb="3" eb="5">
      <t>カイシ</t>
    </rPh>
    <rPh sb="6" eb="8">
      <t>ヘイセイ</t>
    </rPh>
    <rPh sb="10" eb="12">
      <t>ネンド</t>
    </rPh>
    <rPh sb="15" eb="17">
      <t>カンキョ</t>
    </rPh>
    <rPh sb="18" eb="21">
      <t>ケイカクテキ</t>
    </rPh>
    <rPh sb="22" eb="24">
      <t>コウシン</t>
    </rPh>
    <rPh sb="25" eb="26">
      <t>オコナ</t>
    </rPh>
    <rPh sb="32" eb="34">
      <t>ショリ</t>
    </rPh>
    <rPh sb="34" eb="36">
      <t>シセツ</t>
    </rPh>
    <rPh sb="37" eb="38">
      <t>チョウ</t>
    </rPh>
    <rPh sb="38" eb="41">
      <t>ジュミョウカ</t>
    </rPh>
    <rPh sb="41" eb="43">
      <t>ケイカク</t>
    </rPh>
    <rPh sb="47" eb="49">
      <t>ロウキュウ</t>
    </rPh>
    <rPh sb="49" eb="50">
      <t>カ</t>
    </rPh>
    <rPh sb="53" eb="55">
      <t>タイヨウ</t>
    </rPh>
    <rPh sb="55" eb="57">
      <t>ネンスウ</t>
    </rPh>
    <rPh sb="58" eb="59">
      <t>ムカ</t>
    </rPh>
    <rPh sb="61" eb="63">
      <t>セツビ</t>
    </rPh>
    <rPh sb="64" eb="66">
      <t>ジュンジ</t>
    </rPh>
    <rPh sb="66" eb="68">
      <t>コウシン</t>
    </rPh>
    <rPh sb="70" eb="72">
      <t>ケイカク</t>
    </rPh>
    <rPh sb="78" eb="80">
      <t>コンゴ</t>
    </rPh>
    <rPh sb="91" eb="93">
      <t>ケイカク</t>
    </rPh>
    <rPh sb="94" eb="96">
      <t>サクテイ</t>
    </rPh>
    <rPh sb="98" eb="100">
      <t>イジ</t>
    </rPh>
    <rPh sb="100" eb="102">
      <t>シュウゼン</t>
    </rPh>
    <rPh sb="102" eb="104">
      <t>キジュン</t>
    </rPh>
    <rPh sb="108" eb="111">
      <t>ケイカクテキ</t>
    </rPh>
    <rPh sb="112" eb="114">
      <t>テンケン</t>
    </rPh>
    <rPh sb="115" eb="117">
      <t>チョウサ</t>
    </rPh>
    <rPh sb="118" eb="120">
      <t>コウシン</t>
    </rPh>
    <rPh sb="121" eb="122">
      <t>オコナ</t>
    </rPh>
    <phoneticPr fontId="4"/>
  </si>
  <si>
    <t>　下水道整備の進展に伴い、水洗化率は増加傾向にあるものの、更なる水洗化率向上のため未接続世帯に対する接続促進の取り組みを行い使用料収入の増加を図る必要がある。
　維持管理コストを低下させるため、契約、物品購入、汚泥処理などを見直し費用の削減に努めるとともに、施設の計画的な点検、調査、更新を行いライフサイクルコストを最小化する取組みが必要となる。</t>
    <rPh sb="1" eb="4">
      <t>ゲスイドウ</t>
    </rPh>
    <rPh sb="4" eb="6">
      <t>セイビ</t>
    </rPh>
    <rPh sb="7" eb="9">
      <t>シンテン</t>
    </rPh>
    <rPh sb="10" eb="11">
      <t>トモナ</t>
    </rPh>
    <rPh sb="13" eb="16">
      <t>スイセンカ</t>
    </rPh>
    <rPh sb="16" eb="17">
      <t>リツ</t>
    </rPh>
    <rPh sb="18" eb="20">
      <t>ゾウカ</t>
    </rPh>
    <rPh sb="20" eb="22">
      <t>ケイコウ</t>
    </rPh>
    <rPh sb="29" eb="30">
      <t>サラ</t>
    </rPh>
    <rPh sb="32" eb="35">
      <t>スイセンカ</t>
    </rPh>
    <rPh sb="35" eb="36">
      <t>リツ</t>
    </rPh>
    <rPh sb="36" eb="38">
      <t>コウジョウ</t>
    </rPh>
    <rPh sb="41" eb="44">
      <t>ミセツゾク</t>
    </rPh>
    <rPh sb="44" eb="46">
      <t>セタイ</t>
    </rPh>
    <rPh sb="47" eb="48">
      <t>タイ</t>
    </rPh>
    <rPh sb="50" eb="52">
      <t>セツゾク</t>
    </rPh>
    <rPh sb="52" eb="54">
      <t>ソクシン</t>
    </rPh>
    <rPh sb="55" eb="56">
      <t>ト</t>
    </rPh>
    <rPh sb="57" eb="58">
      <t>ク</t>
    </rPh>
    <rPh sb="60" eb="61">
      <t>オコナ</t>
    </rPh>
    <rPh sb="62" eb="64">
      <t>シヨウ</t>
    </rPh>
    <rPh sb="64" eb="65">
      <t>リョウ</t>
    </rPh>
    <rPh sb="65" eb="67">
      <t>シュウニュウ</t>
    </rPh>
    <rPh sb="68" eb="70">
      <t>ゾウカ</t>
    </rPh>
    <rPh sb="71" eb="72">
      <t>ハカ</t>
    </rPh>
    <rPh sb="73" eb="75">
      <t>ヒツヨウ</t>
    </rPh>
    <rPh sb="81" eb="83">
      <t>イジ</t>
    </rPh>
    <rPh sb="83" eb="85">
      <t>カンリ</t>
    </rPh>
    <rPh sb="89" eb="91">
      <t>テイカ</t>
    </rPh>
    <rPh sb="97" eb="99">
      <t>ケイヤク</t>
    </rPh>
    <rPh sb="100" eb="102">
      <t>ブッピン</t>
    </rPh>
    <rPh sb="102" eb="104">
      <t>コウニュウ</t>
    </rPh>
    <rPh sb="105" eb="107">
      <t>オデイ</t>
    </rPh>
    <rPh sb="107" eb="109">
      <t>ショリ</t>
    </rPh>
    <rPh sb="112" eb="114">
      <t>ミナオ</t>
    </rPh>
    <rPh sb="115" eb="117">
      <t>ヒヨウ</t>
    </rPh>
    <rPh sb="118" eb="120">
      <t>サクゲン</t>
    </rPh>
    <rPh sb="121" eb="122">
      <t>ツト</t>
    </rPh>
    <rPh sb="129" eb="131">
      <t>シセツ</t>
    </rPh>
    <rPh sb="132" eb="135">
      <t>ケイカクテキ</t>
    </rPh>
    <rPh sb="136" eb="138">
      <t>テンケン</t>
    </rPh>
    <rPh sb="139" eb="141">
      <t>チョウサ</t>
    </rPh>
    <rPh sb="142" eb="144">
      <t>コウシン</t>
    </rPh>
    <rPh sb="145" eb="146">
      <t>オコナ</t>
    </rPh>
    <rPh sb="158" eb="161">
      <t>サイショウカ</t>
    </rPh>
    <rPh sb="163" eb="165">
      <t>トリク</t>
    </rPh>
    <rPh sb="167" eb="16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</si>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</sst>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4.51</c:v>
                </c:pt>
                <c:pt idx="4">
                  <c:v>0</c:v>
                </c:pt>
              </c:numCache>
            </c:numRef>
          </c:val>
        </c:ser>
        <c:dLbls>
          <c:showLegendKey val="0"/>
          <c:showVal val="0"/>
          <c:showCatName val="0"/>
          <c:showSerName val="0"/>
          <c:showPercent val="0"/>
          <c:showBubbleSize val="0"/>
        </c:dLbls>
        <c:gapWidth val="150"/>
        <c:axId val="322121744"/>
        <c:axId val="32212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322121744"/>
        <c:axId val="322122128"/>
      </c:lineChart>
      <c:dateAx>
        <c:axId val="322121744"/>
        <c:scaling>
          <c:orientation val="minMax"/>
        </c:scaling>
        <c:delete val="1"/>
        <c:axPos val="b"/>
        <c:numFmt formatCode="ge" sourceLinked="1"/>
        <c:majorTickMark val="none"/>
        <c:minorTickMark val="none"/>
        <c:tickLblPos val="none"/>
        <c:crossAx val="322122128"/>
        <c:crosses val="autoZero"/>
        <c:auto val="1"/>
        <c:lblOffset val="100"/>
        <c:baseTimeUnit val="years"/>
      </c:dateAx>
      <c:valAx>
        <c:axId val="32212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2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36.08</c:v>
                </c:pt>
                <c:pt idx="1">
                  <c:v>37.75</c:v>
                </c:pt>
                <c:pt idx="2">
                  <c:v>38.630000000000003</c:v>
                </c:pt>
                <c:pt idx="3">
                  <c:v>39.75</c:v>
                </c:pt>
                <c:pt idx="4">
                  <c:v>42.21</c:v>
                </c:pt>
              </c:numCache>
            </c:numRef>
          </c:val>
        </c:ser>
        <c:dLbls>
          <c:showLegendKey val="0"/>
          <c:showVal val="0"/>
          <c:showCatName val="0"/>
          <c:showSerName val="0"/>
          <c:showPercent val="0"/>
          <c:showBubbleSize val="0"/>
        </c:dLbls>
        <c:gapWidth val="150"/>
        <c:axId val="322854432"/>
        <c:axId val="32285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322854432"/>
        <c:axId val="322854824"/>
      </c:lineChart>
      <c:dateAx>
        <c:axId val="322854432"/>
        <c:scaling>
          <c:orientation val="minMax"/>
        </c:scaling>
        <c:delete val="1"/>
        <c:axPos val="b"/>
        <c:numFmt formatCode="ge" sourceLinked="1"/>
        <c:majorTickMark val="none"/>
        <c:minorTickMark val="none"/>
        <c:tickLblPos val="none"/>
        <c:crossAx val="322854824"/>
        <c:crosses val="autoZero"/>
        <c:auto val="1"/>
        <c:lblOffset val="100"/>
        <c:baseTimeUnit val="years"/>
      </c:dateAx>
      <c:valAx>
        <c:axId val="32285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68.150000000000006</c:v>
                </c:pt>
                <c:pt idx="1">
                  <c:v>70.64</c:v>
                </c:pt>
                <c:pt idx="2">
                  <c:v>67.650000000000006</c:v>
                </c:pt>
                <c:pt idx="3">
                  <c:v>71.67</c:v>
                </c:pt>
                <c:pt idx="4">
                  <c:v>74.34</c:v>
                </c:pt>
              </c:numCache>
            </c:numRef>
          </c:val>
        </c:ser>
        <c:dLbls>
          <c:showLegendKey val="0"/>
          <c:showVal val="0"/>
          <c:showCatName val="0"/>
          <c:showSerName val="0"/>
          <c:showPercent val="0"/>
          <c:showBubbleSize val="0"/>
        </c:dLbls>
        <c:gapWidth val="150"/>
        <c:axId val="322856000"/>
        <c:axId val="32285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322856000"/>
        <c:axId val="322856392"/>
      </c:lineChart>
      <c:dateAx>
        <c:axId val="322856000"/>
        <c:scaling>
          <c:orientation val="minMax"/>
        </c:scaling>
        <c:delete val="1"/>
        <c:axPos val="b"/>
        <c:numFmt formatCode="ge" sourceLinked="1"/>
        <c:majorTickMark val="none"/>
        <c:minorTickMark val="none"/>
        <c:tickLblPos val="none"/>
        <c:crossAx val="322856392"/>
        <c:crosses val="autoZero"/>
        <c:auto val="1"/>
        <c:lblOffset val="100"/>
        <c:baseTimeUnit val="years"/>
      </c:dateAx>
      <c:valAx>
        <c:axId val="3228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93.5</c:v>
                </c:pt>
                <c:pt idx="1">
                  <c:v>94.36</c:v>
                </c:pt>
                <c:pt idx="2">
                  <c:v>93.58</c:v>
                </c:pt>
                <c:pt idx="3">
                  <c:v>95.84</c:v>
                </c:pt>
                <c:pt idx="4">
                  <c:v>100</c:v>
                </c:pt>
              </c:numCache>
            </c:numRef>
          </c:val>
        </c:ser>
        <c:dLbls>
          <c:showLegendKey val="0"/>
          <c:showVal val="0"/>
          <c:showCatName val="0"/>
          <c:showSerName val="0"/>
          <c:showPercent val="0"/>
          <c:showBubbleSize val="0"/>
        </c:dLbls>
        <c:gapWidth val="150"/>
        <c:axId val="322510048"/>
        <c:axId val="3225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510048"/>
        <c:axId val="322510944"/>
      </c:lineChart>
      <c:dateAx>
        <c:axId val="322510048"/>
        <c:scaling>
          <c:orientation val="minMax"/>
        </c:scaling>
        <c:delete val="1"/>
        <c:axPos val="b"/>
        <c:numFmt formatCode="ge" sourceLinked="1"/>
        <c:majorTickMark val="none"/>
        <c:minorTickMark val="none"/>
        <c:tickLblPos val="none"/>
        <c:crossAx val="322510944"/>
        <c:crosses val="autoZero"/>
        <c:auto val="1"/>
        <c:lblOffset val="100"/>
        <c:baseTimeUnit val="years"/>
      </c:dateAx>
      <c:valAx>
        <c:axId val="3225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590272"/>
        <c:axId val="32259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590272"/>
        <c:axId val="322599192"/>
      </c:lineChart>
      <c:dateAx>
        <c:axId val="322590272"/>
        <c:scaling>
          <c:orientation val="minMax"/>
        </c:scaling>
        <c:delete val="1"/>
        <c:axPos val="b"/>
        <c:numFmt formatCode="ge" sourceLinked="1"/>
        <c:majorTickMark val="none"/>
        <c:minorTickMark val="none"/>
        <c:tickLblPos val="none"/>
        <c:crossAx val="322599192"/>
        <c:crosses val="autoZero"/>
        <c:auto val="1"/>
        <c:lblOffset val="100"/>
        <c:baseTimeUnit val="years"/>
      </c:dateAx>
      <c:valAx>
        <c:axId val="32259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567088"/>
        <c:axId val="3226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567088"/>
        <c:axId val="322630304"/>
      </c:lineChart>
      <c:dateAx>
        <c:axId val="322567088"/>
        <c:scaling>
          <c:orientation val="minMax"/>
        </c:scaling>
        <c:delete val="1"/>
        <c:axPos val="b"/>
        <c:numFmt formatCode="ge" sourceLinked="1"/>
        <c:majorTickMark val="none"/>
        <c:minorTickMark val="none"/>
        <c:tickLblPos val="none"/>
        <c:crossAx val="322630304"/>
        <c:crosses val="autoZero"/>
        <c:auto val="1"/>
        <c:lblOffset val="100"/>
        <c:baseTimeUnit val="years"/>
      </c:dateAx>
      <c:valAx>
        <c:axId val="3226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6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631480"/>
        <c:axId val="3226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631480"/>
        <c:axId val="322631872"/>
      </c:lineChart>
      <c:dateAx>
        <c:axId val="322631480"/>
        <c:scaling>
          <c:orientation val="minMax"/>
        </c:scaling>
        <c:delete val="1"/>
        <c:axPos val="b"/>
        <c:numFmt formatCode="ge" sourceLinked="1"/>
        <c:majorTickMark val="none"/>
        <c:minorTickMark val="none"/>
        <c:tickLblPos val="none"/>
        <c:crossAx val="322631872"/>
        <c:crosses val="autoZero"/>
        <c:auto val="1"/>
        <c:lblOffset val="100"/>
        <c:baseTimeUnit val="years"/>
      </c:dateAx>
      <c:valAx>
        <c:axId val="3226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3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633048"/>
        <c:axId val="3226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633048"/>
        <c:axId val="322633440"/>
      </c:lineChart>
      <c:dateAx>
        <c:axId val="322633048"/>
        <c:scaling>
          <c:orientation val="minMax"/>
        </c:scaling>
        <c:delete val="1"/>
        <c:axPos val="b"/>
        <c:numFmt formatCode="ge" sourceLinked="1"/>
        <c:majorTickMark val="none"/>
        <c:minorTickMark val="none"/>
        <c:tickLblPos val="none"/>
        <c:crossAx val="322633440"/>
        <c:crosses val="autoZero"/>
        <c:auto val="1"/>
        <c:lblOffset val="100"/>
        <c:baseTimeUnit val="years"/>
      </c:dateAx>
      <c:valAx>
        <c:axId val="3226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3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1849.03</c:v>
                </c:pt>
                <c:pt idx="4" formatCode="#,##0.00;&quot;△&quot;#,##0.00;&quot;-&quot;">
                  <c:v>4620.3100000000004</c:v>
                </c:pt>
              </c:numCache>
            </c:numRef>
          </c:val>
        </c:ser>
        <c:dLbls>
          <c:showLegendKey val="0"/>
          <c:showVal val="0"/>
          <c:showCatName val="0"/>
          <c:showSerName val="0"/>
          <c:showPercent val="0"/>
          <c:showBubbleSize val="0"/>
        </c:dLbls>
        <c:gapWidth val="150"/>
        <c:axId val="322776896"/>
        <c:axId val="32277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322776896"/>
        <c:axId val="322777288"/>
      </c:lineChart>
      <c:dateAx>
        <c:axId val="322776896"/>
        <c:scaling>
          <c:orientation val="minMax"/>
        </c:scaling>
        <c:delete val="1"/>
        <c:axPos val="b"/>
        <c:numFmt formatCode="ge" sourceLinked="1"/>
        <c:majorTickMark val="none"/>
        <c:minorTickMark val="none"/>
        <c:tickLblPos val="none"/>
        <c:crossAx val="322777288"/>
        <c:crosses val="autoZero"/>
        <c:auto val="1"/>
        <c:lblOffset val="100"/>
        <c:baseTimeUnit val="years"/>
      </c:dateAx>
      <c:valAx>
        <c:axId val="32277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82.79</c:v>
                </c:pt>
                <c:pt idx="1">
                  <c:v>84.96</c:v>
                </c:pt>
                <c:pt idx="2">
                  <c:v>81.319999999999993</c:v>
                </c:pt>
                <c:pt idx="3">
                  <c:v>83.72</c:v>
                </c:pt>
                <c:pt idx="4">
                  <c:v>93.53</c:v>
                </c:pt>
              </c:numCache>
            </c:numRef>
          </c:val>
        </c:ser>
        <c:dLbls>
          <c:showLegendKey val="0"/>
          <c:showVal val="0"/>
          <c:showCatName val="0"/>
          <c:showSerName val="0"/>
          <c:showPercent val="0"/>
          <c:showBubbleSize val="0"/>
        </c:dLbls>
        <c:gapWidth val="150"/>
        <c:axId val="322778464"/>
        <c:axId val="32277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322778464"/>
        <c:axId val="322778856"/>
      </c:lineChart>
      <c:dateAx>
        <c:axId val="322778464"/>
        <c:scaling>
          <c:orientation val="minMax"/>
        </c:scaling>
        <c:delete val="1"/>
        <c:axPos val="b"/>
        <c:numFmt formatCode="ge" sourceLinked="1"/>
        <c:majorTickMark val="none"/>
        <c:minorTickMark val="none"/>
        <c:tickLblPos val="none"/>
        <c:crossAx val="322778856"/>
        <c:crosses val="autoZero"/>
        <c:auto val="1"/>
        <c:lblOffset val="100"/>
        <c:baseTimeUnit val="years"/>
      </c:dateAx>
      <c:valAx>
        <c:axId val="32277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211.29</c:v>
                </c:pt>
                <c:pt idx="1">
                  <c:v>206.7</c:v>
                </c:pt>
                <c:pt idx="2">
                  <c:v>225.21</c:v>
                </c:pt>
                <c:pt idx="3">
                  <c:v>221.97</c:v>
                </c:pt>
                <c:pt idx="4">
                  <c:v>198.84</c:v>
                </c:pt>
              </c:numCache>
            </c:numRef>
          </c:val>
        </c:ser>
        <c:dLbls>
          <c:showLegendKey val="0"/>
          <c:showVal val="0"/>
          <c:showCatName val="0"/>
          <c:showSerName val="0"/>
          <c:showPercent val="0"/>
          <c:showBubbleSize val="0"/>
        </c:dLbls>
        <c:gapWidth val="150"/>
        <c:axId val="322780032"/>
        <c:axId val="32285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322780032"/>
        <c:axId val="322853256"/>
      </c:lineChart>
      <c:dateAx>
        <c:axId val="322780032"/>
        <c:scaling>
          <c:orientation val="minMax"/>
        </c:scaling>
        <c:delete val="1"/>
        <c:axPos val="b"/>
        <c:numFmt formatCode="ge" sourceLinked="1"/>
        <c:majorTickMark val="none"/>
        <c:minorTickMark val="none"/>
        <c:tickLblPos val="none"/>
        <c:crossAx val="322853256"/>
        <c:crosses val="autoZero"/>
        <c:auto val="1"/>
        <c:lblOffset val="100"/>
        <c:baseTimeUnit val="years"/>
      </c:dateAx>
      <c:valAx>
        <c:axId val="32285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85" zoomScaleNormal="85"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鳥取県　琴浦町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124</v>
      </c>
      <c r="AE8" s="73"/>
      <c r="AF8" s="73"/>
      <c r="AG8" s="73"/>
      <c r="AH8" s="73"/>
      <c r="AI8" s="73"/>
      <c r="AJ8" s="73"/>
      <c r="AK8" s="4"/>
      <c r="AL8" s="67">
        <f>データ!S6</f>
        <v>18002</v>
      </c>
      <c r="AM8" s="67"/>
      <c r="AN8" s="67"/>
      <c r="AO8" s="67"/>
      <c r="AP8" s="67"/>
      <c r="AQ8" s="67"/>
      <c r="AR8" s="67"/>
      <c r="AS8" s="67"/>
      <c r="AT8" s="66">
        <f>データ!T6</f>
        <v>139.97</v>
      </c>
      <c r="AU8" s="66"/>
      <c r="AV8" s="66"/>
      <c r="AW8" s="66"/>
      <c r="AX8" s="66"/>
      <c r="AY8" s="66"/>
      <c r="AZ8" s="66"/>
      <c r="BA8" s="66"/>
      <c r="BB8" s="66">
        <f>データ!U6</f>
        <v>128.61000000000001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29.4</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5254</v>
      </c>
      <c r="AM10" s="67"/>
      <c r="AN10" s="67"/>
      <c r="AO10" s="67"/>
      <c r="AP10" s="67"/>
      <c r="AQ10" s="67"/>
      <c r="AR10" s="67"/>
      <c r="AS10" s="67"/>
      <c r="AT10" s="66">
        <f>データ!W6</f>
        <v>2.31</v>
      </c>
      <c r="AU10" s="66"/>
      <c r="AV10" s="66"/>
      <c r="AW10" s="66"/>
      <c r="AX10" s="66"/>
      <c r="AY10" s="66"/>
      <c r="AZ10" s="66"/>
      <c r="BA10" s="66"/>
      <c r="BB10" s="66">
        <f>データ!X6</f>
        <v>2274.46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313718</v>
      </c>
      <c r="D6" s="33">
        <f t="shared" si="3"/>
        <v>47</v>
      </c>
      <c r="E6" s="33">
        <f t="shared" si="3"/>
        <v>17</v>
      </c>
      <c r="F6" s="33">
        <f t="shared" si="3"/>
        <v>4</v>
      </c>
      <c r="G6" s="33">
        <f t="shared" si="3"/>
        <v>0</v>
      </c>
      <c r="H6" s="33" t="str">
        <f t="shared" si="3"/>
        <v>鳥取県　琴浦町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29.4</v>
      </c>
      <c r="Q6" s="34">
        <f t="shared" si="3"/>
        <v>100</v>
      </c>
      <c r="R6" s="34">
        <f t="shared" si="3"/>
        <v>3780</v>
      </c>
      <c r="S6" s="34">
        <f t="shared" si="3"/>
        <v>18002</v>
      </c>
      <c r="T6" s="34">
        <f t="shared" si="3"/>
        <v>139.97</v>
      </c>
      <c r="U6" s="34">
        <f t="shared" si="3"/>
        <v>128.61000000000001</v>
      </c>
      <c r="V6" s="34">
        <f t="shared" si="3"/>
        <v>5254</v>
      </c>
      <c r="W6" s="34">
        <f t="shared" si="3"/>
        <v>2.31</v>
      </c>
      <c r="X6" s="34">
        <f t="shared" si="3"/>
        <v>2274.46</v>
      </c>
      <c r="Y6" s="35">
        <f>IF(Y7="",NA(),Y7)</f>
        <v>93.5</v>
      </c>
      <c r="Z6" s="35">
        <f t="shared" ref="Z6:AH6" si="4">IF(Z7="",NA(),Z7)</f>
        <v>94.36</v>
      </c>
      <c r="AA6" s="35">
        <f t="shared" si="4"/>
        <v>93.58</v>
      </c>
      <c r="AB6" s="35">
        <f t="shared" si="4"/>
        <v>95.84</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1849.03</v>
      </c>
      <c r="BJ6" s="35">
        <f t="shared" si="7"/>
        <v>4620.3100000000004</v>
      </c>
      <c r="BK6" s="35">
        <f t="shared" si="7"/>
        <v>1716.82</v>
      </c>
      <c r="BL6" s="35">
        <f t="shared" si="7"/>
        <v>1554.05</v>
      </c>
      <c r="BM6" s="35">
        <f t="shared" si="7"/>
        <v>1671.86</v>
      </c>
      <c r="BN6" s="35">
        <f t="shared" si="7"/>
        <v>1673.47</v>
      </c>
      <c r="BO6" s="35">
        <f t="shared" si="7"/>
        <v>1592.72</v>
      </c>
      <c r="BP6" s="34" t="str">
        <f>IF(BP7="","",IF(BP7="-","【-】","【"&amp;SUBSTITUTE(TEXT(BP7,"#,##0.00"),"-","△")&amp;"】"))</f>
        <v>【1,348.09】</v>
      </c>
      <c r="BQ6" s="35">
        <f>IF(BQ7="",NA(),BQ7)</f>
        <v>82.79</v>
      </c>
      <c r="BR6" s="35">
        <f t="shared" ref="BR6:BZ6" si="8">IF(BR7="",NA(),BR7)</f>
        <v>84.96</v>
      </c>
      <c r="BS6" s="35">
        <f t="shared" si="8"/>
        <v>81.319999999999993</v>
      </c>
      <c r="BT6" s="35">
        <f t="shared" si="8"/>
        <v>83.72</v>
      </c>
      <c r="BU6" s="35">
        <f t="shared" si="8"/>
        <v>93.53</v>
      </c>
      <c r="BV6" s="35">
        <f t="shared" si="8"/>
        <v>51.73</v>
      </c>
      <c r="BW6" s="35">
        <f t="shared" si="8"/>
        <v>53.01</v>
      </c>
      <c r="BX6" s="35">
        <f t="shared" si="8"/>
        <v>50.54</v>
      </c>
      <c r="BY6" s="35">
        <f t="shared" si="8"/>
        <v>49.22</v>
      </c>
      <c r="BZ6" s="35">
        <f t="shared" si="8"/>
        <v>53.7</v>
      </c>
      <c r="CA6" s="34" t="str">
        <f>IF(CA7="","",IF(CA7="-","【-】","【"&amp;SUBSTITUTE(TEXT(CA7,"#,##0.00"),"-","△")&amp;"】"))</f>
        <v>【69.80】</v>
      </c>
      <c r="CB6" s="35">
        <f>IF(CB7="",NA(),CB7)</f>
        <v>211.29</v>
      </c>
      <c r="CC6" s="35">
        <f t="shared" ref="CC6:CK6" si="9">IF(CC7="",NA(),CC7)</f>
        <v>206.7</v>
      </c>
      <c r="CD6" s="35">
        <f t="shared" si="9"/>
        <v>225.21</v>
      </c>
      <c r="CE6" s="35">
        <f t="shared" si="9"/>
        <v>221.97</v>
      </c>
      <c r="CF6" s="35">
        <f t="shared" si="9"/>
        <v>198.84</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36.08</v>
      </c>
      <c r="CN6" s="35">
        <f t="shared" ref="CN6:CV6" si="10">IF(CN7="",NA(),CN7)</f>
        <v>37.75</v>
      </c>
      <c r="CO6" s="35">
        <f t="shared" si="10"/>
        <v>38.630000000000003</v>
      </c>
      <c r="CP6" s="35">
        <f t="shared" si="10"/>
        <v>39.75</v>
      </c>
      <c r="CQ6" s="35">
        <f t="shared" si="10"/>
        <v>42.21</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68.150000000000006</v>
      </c>
      <c r="CY6" s="35">
        <f t="shared" ref="CY6:DG6" si="11">IF(CY7="",NA(),CY7)</f>
        <v>70.64</v>
      </c>
      <c r="CZ6" s="35">
        <f t="shared" si="11"/>
        <v>67.650000000000006</v>
      </c>
      <c r="DA6" s="35">
        <f t="shared" si="11"/>
        <v>71.67</v>
      </c>
      <c r="DB6" s="35">
        <f t="shared" si="11"/>
        <v>74.34</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4.51</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313718</v>
      </c>
      <c r="D7" s="37">
        <v>47</v>
      </c>
      <c r="E7" s="37">
        <v>17</v>
      </c>
      <c r="F7" s="37">
        <v>4</v>
      </c>
      <c r="G7" s="37">
        <v>0</v>
      </c>
      <c r="H7" s="37" t="s">
        <v>109</v>
      </c>
      <c r="I7" s="37" t="s">
        <v>110</v>
      </c>
      <c r="J7" s="37" t="s">
        <v>111</v>
      </c>
      <c r="K7" s="37" t="s">
        <v>112</v>
      </c>
      <c r="L7" s="37" t="s">
        <v>113</v>
      </c>
      <c r="M7" s="37"/>
      <c r="N7" s="38" t="s">
        <v>114</v>
      </c>
      <c r="O7" s="38" t="s">
        <v>115</v>
      </c>
      <c r="P7" s="38">
        <v>29.4</v>
      </c>
      <c r="Q7" s="38">
        <v>100</v>
      </c>
      <c r="R7" s="38">
        <v>3780</v>
      </c>
      <c r="S7" s="38">
        <v>18002</v>
      </c>
      <c r="T7" s="38">
        <v>139.97</v>
      </c>
      <c r="U7" s="38">
        <v>128.61000000000001</v>
      </c>
      <c r="V7" s="38">
        <v>5254</v>
      </c>
      <c r="W7" s="38">
        <v>2.31</v>
      </c>
      <c r="X7" s="38">
        <v>2274.46</v>
      </c>
      <c r="Y7" s="38">
        <v>93.5</v>
      </c>
      <c r="Z7" s="38">
        <v>94.36</v>
      </c>
      <c r="AA7" s="38">
        <v>93.58</v>
      </c>
      <c r="AB7" s="38">
        <v>95.84</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1849.03</v>
      </c>
      <c r="BJ7" s="38">
        <v>4620.3100000000004</v>
      </c>
      <c r="BK7" s="38">
        <v>1716.82</v>
      </c>
      <c r="BL7" s="38">
        <v>1554.05</v>
      </c>
      <c r="BM7" s="38">
        <v>1671.86</v>
      </c>
      <c r="BN7" s="38">
        <v>1673.47</v>
      </c>
      <c r="BO7" s="38">
        <v>1592.72</v>
      </c>
      <c r="BP7" s="38">
        <v>1348.09</v>
      </c>
      <c r="BQ7" s="38">
        <v>82.79</v>
      </c>
      <c r="BR7" s="38">
        <v>84.96</v>
      </c>
      <c r="BS7" s="38">
        <v>81.319999999999993</v>
      </c>
      <c r="BT7" s="38">
        <v>83.72</v>
      </c>
      <c r="BU7" s="38">
        <v>93.53</v>
      </c>
      <c r="BV7" s="38">
        <v>51.73</v>
      </c>
      <c r="BW7" s="38">
        <v>53.01</v>
      </c>
      <c r="BX7" s="38">
        <v>50.54</v>
      </c>
      <c r="BY7" s="38">
        <v>49.22</v>
      </c>
      <c r="BZ7" s="38">
        <v>53.7</v>
      </c>
      <c r="CA7" s="38">
        <v>69.8</v>
      </c>
      <c r="CB7" s="38">
        <v>211.29</v>
      </c>
      <c r="CC7" s="38">
        <v>206.7</v>
      </c>
      <c r="CD7" s="38">
        <v>225.21</v>
      </c>
      <c r="CE7" s="38">
        <v>221.97</v>
      </c>
      <c r="CF7" s="38">
        <v>198.84</v>
      </c>
      <c r="CG7" s="38">
        <v>310.47000000000003</v>
      </c>
      <c r="CH7" s="38">
        <v>299.39</v>
      </c>
      <c r="CI7" s="38">
        <v>320.36</v>
      </c>
      <c r="CJ7" s="38">
        <v>332.02</v>
      </c>
      <c r="CK7" s="38">
        <v>300.35000000000002</v>
      </c>
      <c r="CL7" s="38">
        <v>232.54</v>
      </c>
      <c r="CM7" s="38">
        <v>36.08</v>
      </c>
      <c r="CN7" s="38">
        <v>37.75</v>
      </c>
      <c r="CO7" s="38">
        <v>38.630000000000003</v>
      </c>
      <c r="CP7" s="38">
        <v>39.75</v>
      </c>
      <c r="CQ7" s="38">
        <v>42.21</v>
      </c>
      <c r="CR7" s="38">
        <v>36.67</v>
      </c>
      <c r="CS7" s="38">
        <v>36.200000000000003</v>
      </c>
      <c r="CT7" s="38">
        <v>34.74</v>
      </c>
      <c r="CU7" s="38">
        <v>36.65</v>
      </c>
      <c r="CV7" s="38">
        <v>37.72</v>
      </c>
      <c r="CW7" s="38">
        <v>42.17</v>
      </c>
      <c r="CX7" s="38">
        <v>68.150000000000006</v>
      </c>
      <c r="CY7" s="38">
        <v>70.64</v>
      </c>
      <c r="CZ7" s="38">
        <v>67.650000000000006</v>
      </c>
      <c r="DA7" s="38">
        <v>71.67</v>
      </c>
      <c r="DB7" s="38">
        <v>74.34</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4.51</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2017-12-25T02:21:26Z</dcterms:created>
  <dcterms:modified xsi:type="dcterms:W3CDTF">2018-02-09T00:53:16Z</dcterms:modified>
  <cp:category/>
</cp:coreProperties>
</file>