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izumi-t\Desktop\"/>
    </mc:Choice>
  </mc:AlternateContent>
  <workbookProtection workbookPassword="B319" lockStructure="1"/>
  <bookViews>
    <workbookView xWindow="240" yWindow="9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P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<sst xmlns="http://schemas.openxmlformats.org/spreadsheetml/2006/main" count="240" uniqueCount="125">
  <si>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</si>
  <si>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</si>
  <si>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</si>
  <si>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</si>
  <si>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</si>
  <si>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</si>
  <si>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</si>
  <si>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</si>
  <si>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</si>
  <si>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</si>
  <si>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</si>
  <si>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</si>
  <si>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</si>
  <si>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</si>
  <si>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</si>
  <si>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</si>
  <si>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</si>
  <si>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</si>
  <si>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</si>
  <si>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</si>
  <si>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</si>
  <si>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</si>
  <si>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</si>
  <si>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</si>
  <si>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</si>
  <si>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</si>
  <si>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</si>
  <si>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</si>
  <si>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</si>
  <si>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</si>
  <si>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</si>
  <si>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</si>
  <si>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</si>
  <si>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</si>
  <si>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</si>
  <si>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</si>
  <si>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</si>
  <si>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</si>
  <si>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</si>
  <si>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</si>
  <si>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</si>
  <si>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</si>
  <si>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</si>
  <si>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</si>
  <si>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</si>
  <si>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</si>
  <si>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</si>
  <si>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</si>
  <si>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</si>
  <si>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</si>
  <si>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</si>
  <si>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</si>
  <si>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</si>
  <si>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</si>
  <si>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</si>
  <si>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</si>
  <si>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</si>
  <si>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</si>
  <si>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</si>
  <si>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</si>
  <si>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</si>
  <si>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</si>
  <si>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</si>
  <si>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</si>
  <si>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</si>
  <si>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</si>
  <si>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</si>
  <si>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</si>
  <si>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</si>
  <si>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</si>
  <si>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</si>
  <si>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</si>
  <si>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</si>
  <si>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</si>
  <si>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</si>
  <si>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</si>
  <si>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</si>
  <si>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</si>
  <si>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</si>
  <si>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</si>
  <si>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</si>
  <si>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</si>
  <si>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</si>
  <si>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</si>
  <si>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</si>
  <si>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</si>
  <si>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</si>
  <si>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</si>
  <si>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</si>
  <si>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</si>
  <si>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</si>
  <si>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</si>
  <si>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</si>
  <si>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</si>
  <si>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</si>
  <si>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</si>
  <si>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</si>
  <si>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</si>
  <si>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</si>
  <si>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</si>
  <si>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</si>
  <si>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</si>
  <si>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</si>
  <si>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</si>
  <si>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</si>
  <si>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</si>
  <si>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</si>
  <si>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</si>
  <si>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</si>
  <si>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琴浦町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</si>
  <si>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</si>
  <si>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</si>
  <si>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</si>
  <si>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</si>
  <si>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</si>
  <si>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</si>
  <si>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</si>
  <si>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</si>
  <si>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</si>
  <si>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</si>
  <si>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</si>
  <si>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供用開始は平成5年度であり管渠の計画的な更新は行っていない。処理施設は老朽設備を事後保全で修繕、更新している。
　今後は施設更新計画を策定し、維持修繕基準をもとに計画的な点検、調査、更新を行う。</t>
    <rPh sb="1" eb="3">
      <t>キョウヨウ</t>
    </rPh>
    <rPh sb="3" eb="5">
      <t>カイシ</t>
    </rPh>
    <rPh sb="6" eb="8">
      <t>ヘイセイ</t>
    </rPh>
    <rPh sb="9" eb="11">
      <t>ネンド</t>
    </rPh>
    <rPh sb="14" eb="16">
      <t>カンキョ</t>
    </rPh>
    <rPh sb="17" eb="20">
      <t>ケイカクテキ</t>
    </rPh>
    <rPh sb="21" eb="23">
      <t>コウシン</t>
    </rPh>
    <rPh sb="24" eb="25">
      <t>オコナ</t>
    </rPh>
    <rPh sb="31" eb="33">
      <t>ショリ</t>
    </rPh>
    <rPh sb="33" eb="35">
      <t>シセツ</t>
    </rPh>
    <rPh sb="36" eb="38">
      <t>ロウキュウ</t>
    </rPh>
    <rPh sb="38" eb="40">
      <t>セツビ</t>
    </rPh>
    <rPh sb="41" eb="43">
      <t>ジゴ</t>
    </rPh>
    <rPh sb="43" eb="45">
      <t>ホゼン</t>
    </rPh>
    <rPh sb="46" eb="48">
      <t>シュウゼン</t>
    </rPh>
    <rPh sb="49" eb="51">
      <t>コウシン</t>
    </rPh>
    <rPh sb="58" eb="60">
      <t>コンゴ</t>
    </rPh>
    <rPh sb="61" eb="63">
      <t>シセツ</t>
    </rPh>
    <rPh sb="63" eb="65">
      <t>コウシン</t>
    </rPh>
    <rPh sb="65" eb="67">
      <t>ケイカク</t>
    </rPh>
    <rPh sb="68" eb="70">
      <t>サクテイ</t>
    </rPh>
    <rPh sb="72" eb="74">
      <t>イジ</t>
    </rPh>
    <rPh sb="74" eb="76">
      <t>シュウゼン</t>
    </rPh>
    <rPh sb="76" eb="78">
      <t>キジュン</t>
    </rPh>
    <rPh sb="82" eb="85">
      <t>ケイカクテキ</t>
    </rPh>
    <rPh sb="86" eb="88">
      <t>テンケン</t>
    </rPh>
    <rPh sb="89" eb="91">
      <t>チョウサ</t>
    </rPh>
    <rPh sb="92" eb="94">
      <t>コウシン</t>
    </rPh>
    <rPh sb="95" eb="96">
      <t>オコナ</t>
    </rPh>
    <phoneticPr fontId="4"/>
  </si>
  <si>
    <t>　水洗化率は増加傾向にあるものの、更なる水洗化率向上のため未接続世帯に対する接続促進の取り組みを行い使用料の増加を図る必要がある。
　維持管理コストを低下させるため、契約、物品購入、汚泥処理などを見直し費用の削減に努めるとともに、施設の計画的な点検、調査、更新を行いライフサイクルコストを最小化する取組みが必要となる。
　経費削減は必須であるが、人口減少による使用料収入の減少と施設老朽化による修繕、更新費用の増加が見込まれるため、施設の統廃合を含めた経営の効率化の検討を進める必要がある。</t>
    <rPh sb="1" eb="4">
      <t>スイセンカ</t>
    </rPh>
    <rPh sb="4" eb="5">
      <t>リツ</t>
    </rPh>
    <rPh sb="6" eb="8">
      <t>ゾウカ</t>
    </rPh>
    <rPh sb="8" eb="10">
      <t>ケイコウ</t>
    </rPh>
    <rPh sb="17" eb="18">
      <t>サラ</t>
    </rPh>
    <rPh sb="20" eb="23">
      <t>スイセンカ</t>
    </rPh>
    <rPh sb="23" eb="24">
      <t>リツ</t>
    </rPh>
    <rPh sb="24" eb="26">
      <t>コウジョウ</t>
    </rPh>
    <rPh sb="29" eb="32">
      <t>ミセツゾク</t>
    </rPh>
    <rPh sb="32" eb="34">
      <t>セタイ</t>
    </rPh>
    <rPh sb="35" eb="36">
      <t>タイ</t>
    </rPh>
    <rPh sb="38" eb="40">
      <t>セツゾク</t>
    </rPh>
    <rPh sb="40" eb="42">
      <t>ソクシン</t>
    </rPh>
    <rPh sb="43" eb="44">
      <t>ト</t>
    </rPh>
    <rPh sb="45" eb="46">
      <t>ク</t>
    </rPh>
    <rPh sb="48" eb="49">
      <t>オコナ</t>
    </rPh>
    <rPh sb="50" eb="52">
      <t>シヨウ</t>
    </rPh>
    <rPh sb="52" eb="53">
      <t>リョウ</t>
    </rPh>
    <rPh sb="54" eb="56">
      <t>ゾウカ</t>
    </rPh>
    <rPh sb="57" eb="58">
      <t>ハカ</t>
    </rPh>
    <rPh sb="59" eb="61">
      <t>ヒツヨウ</t>
    </rPh>
    <rPh sb="67" eb="69">
      <t>イジ</t>
    </rPh>
    <rPh sb="69" eb="71">
      <t>カンリ</t>
    </rPh>
    <rPh sb="75" eb="77">
      <t>テイカ</t>
    </rPh>
    <rPh sb="83" eb="85">
      <t>ケイヤク</t>
    </rPh>
    <rPh sb="86" eb="88">
      <t>ブッピン</t>
    </rPh>
    <rPh sb="88" eb="90">
      <t>コウニュウ</t>
    </rPh>
    <rPh sb="91" eb="93">
      <t>オデイ</t>
    </rPh>
    <rPh sb="93" eb="95">
      <t>ショリ</t>
    </rPh>
    <rPh sb="98" eb="100">
      <t>ミナオ</t>
    </rPh>
    <rPh sb="101" eb="103">
      <t>ヒヨウ</t>
    </rPh>
    <rPh sb="104" eb="106">
      <t>サクゲン</t>
    </rPh>
    <rPh sb="107" eb="108">
      <t>ツト</t>
    </rPh>
    <rPh sb="115" eb="117">
      <t>シセツ</t>
    </rPh>
    <rPh sb="118" eb="121">
      <t>ケイカクテキ</t>
    </rPh>
    <rPh sb="122" eb="124">
      <t>テンケン</t>
    </rPh>
    <rPh sb="125" eb="127">
      <t>チョウサ</t>
    </rPh>
    <rPh sb="128" eb="130">
      <t>コウシン</t>
    </rPh>
    <rPh sb="131" eb="132">
      <t>オコナ</t>
    </rPh>
    <rPh sb="144" eb="147">
      <t>サイショウカ</t>
    </rPh>
    <rPh sb="149" eb="151">
      <t>トリク</t>
    </rPh>
    <rPh sb="153" eb="155">
      <t>ヒツヨウ</t>
    </rPh>
    <rPh sb="161" eb="163">
      <t>ケイヒ</t>
    </rPh>
    <rPh sb="163" eb="165">
      <t>サクゲン</t>
    </rPh>
    <rPh sb="166" eb="168">
      <t>ヒッス</t>
    </rPh>
    <rPh sb="173" eb="175">
      <t>ジンコウ</t>
    </rPh>
    <rPh sb="175" eb="177">
      <t>ゲンショウ</t>
    </rPh>
    <rPh sb="180" eb="182">
      <t>シヨウ</t>
    </rPh>
    <rPh sb="182" eb="183">
      <t>リョウ</t>
    </rPh>
    <rPh sb="183" eb="185">
      <t>シュウニュウ</t>
    </rPh>
    <rPh sb="186" eb="187">
      <t>ゲン</t>
    </rPh>
    <rPh sb="187" eb="188">
      <t>ショウ</t>
    </rPh>
    <rPh sb="189" eb="191">
      <t>シセツ</t>
    </rPh>
    <rPh sb="191" eb="193">
      <t>ロウキュウ</t>
    </rPh>
    <rPh sb="193" eb="194">
      <t>カ</t>
    </rPh>
    <rPh sb="197" eb="199">
      <t>シュウゼン</t>
    </rPh>
    <rPh sb="200" eb="202">
      <t>コウシン</t>
    </rPh>
    <rPh sb="202" eb="204">
      <t>ヒヨウ</t>
    </rPh>
    <rPh sb="205" eb="207">
      <t>ゾウカ</t>
    </rPh>
    <rPh sb="208" eb="210">
      <t>ミコ</t>
    </rPh>
    <rPh sb="216" eb="218">
      <t>シセツ</t>
    </rPh>
    <rPh sb="219" eb="222">
      <t>トウハイゴウ</t>
    </rPh>
    <rPh sb="223" eb="224">
      <t>フク</t>
    </rPh>
    <rPh sb="226" eb="228">
      <t>ケイエイ</t>
    </rPh>
    <rPh sb="229" eb="232">
      <t>コウリツカ</t>
    </rPh>
    <rPh sb="233" eb="235">
      <t>ケントウ</t>
    </rPh>
    <rPh sb="236" eb="237">
      <t>スス</t>
    </rPh>
    <rPh sb="239" eb="241">
      <t>ヒツヨウ</t>
    </rPh>
    <phoneticPr fontId="4"/>
  </si>
  <si>
    <t xml:space="preserve">　収益的収支比率は、100％を割り込んでいる状況である。現状のままでは使用料収入は減少し、施設修繕等により維持管理費の増加が見込まれるため、経営改善が必要となる。
　経費回収率は、汚水処理原価の減少に伴い改善した。
　水洗化率は増加傾向にあるが、人口減少により施設利用率は横ばいとなっている。
</t>
    <rPh sb="1" eb="4">
      <t>シュウエキテキ</t>
    </rPh>
    <rPh sb="4" eb="6">
      <t>シュウシ</t>
    </rPh>
    <rPh sb="6" eb="7">
      <t>ヒ</t>
    </rPh>
    <rPh sb="7" eb="8">
      <t>リツ</t>
    </rPh>
    <rPh sb="15" eb="16">
      <t>ワ</t>
    </rPh>
    <rPh sb="17" eb="18">
      <t>コ</t>
    </rPh>
    <rPh sb="22" eb="24">
      <t>ジョウキョウ</t>
    </rPh>
    <rPh sb="28" eb="30">
      <t>ゲンジョウ</t>
    </rPh>
    <rPh sb="35" eb="37">
      <t>シヨウ</t>
    </rPh>
    <rPh sb="37" eb="38">
      <t>リョウ</t>
    </rPh>
    <rPh sb="38" eb="40">
      <t>シュウニュウ</t>
    </rPh>
    <rPh sb="41" eb="43">
      <t>ゲンショウ</t>
    </rPh>
    <rPh sb="45" eb="47">
      <t>シセツ</t>
    </rPh>
    <rPh sb="47" eb="49">
      <t>シュウゼン</t>
    </rPh>
    <rPh sb="49" eb="50">
      <t>トウ</t>
    </rPh>
    <rPh sb="53" eb="55">
      <t>イジ</t>
    </rPh>
    <rPh sb="55" eb="57">
      <t>カンリ</t>
    </rPh>
    <rPh sb="57" eb="58">
      <t>ヒ</t>
    </rPh>
    <rPh sb="59" eb="61">
      <t>ゾウカ</t>
    </rPh>
    <rPh sb="62" eb="64">
      <t>ミコ</t>
    </rPh>
    <rPh sb="70" eb="72">
      <t>ケイエイ</t>
    </rPh>
    <rPh sb="72" eb="74">
      <t>カイゼン</t>
    </rPh>
    <rPh sb="75" eb="77">
      <t>ヒツヨウ</t>
    </rPh>
    <rPh sb="83" eb="85">
      <t>ケイヒ</t>
    </rPh>
    <rPh sb="85" eb="87">
      <t>カイシュウ</t>
    </rPh>
    <rPh sb="87" eb="88">
      <t>リツ</t>
    </rPh>
    <rPh sb="90" eb="92">
      <t>オスイ</t>
    </rPh>
    <rPh sb="92" eb="94">
      <t>ショリ</t>
    </rPh>
    <rPh sb="94" eb="96">
      <t>ゲンカ</t>
    </rPh>
    <rPh sb="97" eb="98">
      <t>ゲン</t>
    </rPh>
    <rPh sb="98" eb="99">
      <t>ショウ</t>
    </rPh>
    <rPh sb="100" eb="101">
      <t>トモナ</t>
    </rPh>
    <rPh sb="102" eb="104">
      <t>カイゼン</t>
    </rPh>
    <rPh sb="109" eb="112">
      <t>スイセンカ</t>
    </rPh>
    <rPh sb="112" eb="113">
      <t>リツ</t>
    </rPh>
    <rPh sb="114" eb="116">
      <t>ゾウカ</t>
    </rPh>
    <rPh sb="116" eb="118">
      <t>ケイコウ</t>
    </rPh>
    <rPh sb="123" eb="125">
      <t>ジンコウ</t>
    </rPh>
    <rPh sb="125" eb="127">
      <t>ゲンショウ</t>
    </rPh>
    <rPh sb="130" eb="132">
      <t>シセツ</t>
    </rPh>
    <rPh sb="132" eb="135">
      <t>リヨウリツ</t>
    </rPh>
    <rPh sb="136" eb="137">
      <t>ヨコ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</si>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</sst>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810848"/>
        <c:axId val="3268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6810848"/>
        <c:axId val="326815328"/>
      </c:lineChart>
      <c:dateAx>
        <c:axId val="326810848"/>
        <c:scaling>
          <c:orientation val="minMax"/>
        </c:scaling>
        <c:delete val="1"/>
        <c:axPos val="b"/>
        <c:numFmt formatCode="ge" sourceLinked="1"/>
        <c:majorTickMark val="none"/>
        <c:minorTickMark val="none"/>
        <c:tickLblPos val="none"/>
        <c:crossAx val="326815328"/>
        <c:crosses val="autoZero"/>
        <c:auto val="1"/>
        <c:lblOffset val="100"/>
        <c:baseTimeUnit val="years"/>
      </c:dateAx>
      <c:valAx>
        <c:axId val="3268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61.04</c:v>
                </c:pt>
                <c:pt idx="1">
                  <c:v>62.08</c:v>
                </c:pt>
                <c:pt idx="2">
                  <c:v>58.51</c:v>
                </c:pt>
                <c:pt idx="3">
                  <c:v>60</c:v>
                </c:pt>
                <c:pt idx="4">
                  <c:v>60.15</c:v>
                </c:pt>
              </c:numCache>
            </c:numRef>
          </c:val>
        </c:ser>
        <c:dLbls>
          <c:showLegendKey val="0"/>
          <c:showVal val="0"/>
          <c:showCatName val="0"/>
          <c:showSerName val="0"/>
          <c:showPercent val="0"/>
          <c:showBubbleSize val="0"/>
        </c:dLbls>
        <c:gapWidth val="150"/>
        <c:axId val="327519488"/>
        <c:axId val="32751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27519488"/>
        <c:axId val="327519880"/>
      </c:lineChart>
      <c:dateAx>
        <c:axId val="327519488"/>
        <c:scaling>
          <c:orientation val="minMax"/>
        </c:scaling>
        <c:delete val="1"/>
        <c:axPos val="b"/>
        <c:numFmt formatCode="ge" sourceLinked="1"/>
        <c:majorTickMark val="none"/>
        <c:minorTickMark val="none"/>
        <c:tickLblPos val="none"/>
        <c:crossAx val="327519880"/>
        <c:crosses val="autoZero"/>
        <c:auto val="1"/>
        <c:lblOffset val="100"/>
        <c:baseTimeUnit val="years"/>
      </c:dateAx>
      <c:valAx>
        <c:axId val="32751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84.05</c:v>
                </c:pt>
                <c:pt idx="1">
                  <c:v>85.56</c:v>
                </c:pt>
                <c:pt idx="2">
                  <c:v>85.59</c:v>
                </c:pt>
                <c:pt idx="3">
                  <c:v>86.12</c:v>
                </c:pt>
                <c:pt idx="4">
                  <c:v>87.01</c:v>
                </c:pt>
              </c:numCache>
            </c:numRef>
          </c:val>
        </c:ser>
        <c:dLbls>
          <c:showLegendKey val="0"/>
          <c:showVal val="0"/>
          <c:showCatName val="0"/>
          <c:showSerName val="0"/>
          <c:showPercent val="0"/>
          <c:showBubbleSize val="0"/>
        </c:dLbls>
        <c:gapWidth val="150"/>
        <c:axId val="327702736"/>
        <c:axId val="3277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27702736"/>
        <c:axId val="327703128"/>
      </c:lineChart>
      <c:dateAx>
        <c:axId val="327702736"/>
        <c:scaling>
          <c:orientation val="minMax"/>
        </c:scaling>
        <c:delete val="1"/>
        <c:axPos val="b"/>
        <c:numFmt formatCode="ge" sourceLinked="1"/>
        <c:majorTickMark val="none"/>
        <c:minorTickMark val="none"/>
        <c:tickLblPos val="none"/>
        <c:crossAx val="327703128"/>
        <c:crosses val="autoZero"/>
        <c:auto val="1"/>
        <c:lblOffset val="100"/>
        <c:baseTimeUnit val="years"/>
      </c:dateAx>
      <c:valAx>
        <c:axId val="3277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69.010000000000005</c:v>
                </c:pt>
                <c:pt idx="1">
                  <c:v>68.010000000000005</c:v>
                </c:pt>
                <c:pt idx="2">
                  <c:v>67.709999999999994</c:v>
                </c:pt>
                <c:pt idx="3">
                  <c:v>67.14</c:v>
                </c:pt>
                <c:pt idx="4">
                  <c:v>80.75</c:v>
                </c:pt>
              </c:numCache>
            </c:numRef>
          </c:val>
        </c:ser>
        <c:dLbls>
          <c:showLegendKey val="0"/>
          <c:showVal val="0"/>
          <c:showCatName val="0"/>
          <c:showSerName val="0"/>
          <c:showPercent val="0"/>
          <c:showBubbleSize val="0"/>
        </c:dLbls>
        <c:gapWidth val="150"/>
        <c:axId val="327236296"/>
        <c:axId val="32724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36296"/>
        <c:axId val="327242824"/>
      </c:lineChart>
      <c:dateAx>
        <c:axId val="327236296"/>
        <c:scaling>
          <c:orientation val="minMax"/>
        </c:scaling>
        <c:delete val="1"/>
        <c:axPos val="b"/>
        <c:numFmt formatCode="ge" sourceLinked="1"/>
        <c:majorTickMark val="none"/>
        <c:minorTickMark val="none"/>
        <c:tickLblPos val="none"/>
        <c:crossAx val="327242824"/>
        <c:crosses val="autoZero"/>
        <c:auto val="1"/>
        <c:lblOffset val="100"/>
        <c:baseTimeUnit val="years"/>
      </c:dateAx>
      <c:valAx>
        <c:axId val="32724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95360"/>
        <c:axId val="3272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95360"/>
        <c:axId val="327295744"/>
      </c:lineChart>
      <c:dateAx>
        <c:axId val="327295360"/>
        <c:scaling>
          <c:orientation val="minMax"/>
        </c:scaling>
        <c:delete val="1"/>
        <c:axPos val="b"/>
        <c:numFmt formatCode="ge" sourceLinked="1"/>
        <c:majorTickMark val="none"/>
        <c:minorTickMark val="none"/>
        <c:tickLblPos val="none"/>
        <c:crossAx val="327295744"/>
        <c:crosses val="autoZero"/>
        <c:auto val="1"/>
        <c:lblOffset val="100"/>
        <c:baseTimeUnit val="years"/>
      </c:dateAx>
      <c:valAx>
        <c:axId val="3272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401528"/>
        <c:axId val="3274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401528"/>
        <c:axId val="327401936"/>
      </c:lineChart>
      <c:dateAx>
        <c:axId val="327401528"/>
        <c:scaling>
          <c:orientation val="minMax"/>
        </c:scaling>
        <c:delete val="1"/>
        <c:axPos val="b"/>
        <c:numFmt formatCode="ge" sourceLinked="1"/>
        <c:majorTickMark val="none"/>
        <c:minorTickMark val="none"/>
        <c:tickLblPos val="none"/>
        <c:crossAx val="327401936"/>
        <c:crosses val="autoZero"/>
        <c:auto val="1"/>
        <c:lblOffset val="100"/>
        <c:baseTimeUnit val="years"/>
      </c:dateAx>
      <c:valAx>
        <c:axId val="3274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403112"/>
        <c:axId val="32740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403112"/>
        <c:axId val="327403504"/>
      </c:lineChart>
      <c:dateAx>
        <c:axId val="327403112"/>
        <c:scaling>
          <c:orientation val="minMax"/>
        </c:scaling>
        <c:delete val="1"/>
        <c:axPos val="b"/>
        <c:numFmt formatCode="ge" sourceLinked="1"/>
        <c:majorTickMark val="none"/>
        <c:minorTickMark val="none"/>
        <c:tickLblPos val="none"/>
        <c:crossAx val="327403504"/>
        <c:crosses val="autoZero"/>
        <c:auto val="1"/>
        <c:lblOffset val="100"/>
        <c:baseTimeUnit val="years"/>
      </c:dateAx>
      <c:valAx>
        <c:axId val="3274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404680"/>
        <c:axId val="32740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404680"/>
        <c:axId val="327405072"/>
      </c:lineChart>
      <c:dateAx>
        <c:axId val="327404680"/>
        <c:scaling>
          <c:orientation val="minMax"/>
        </c:scaling>
        <c:delete val="1"/>
        <c:axPos val="b"/>
        <c:numFmt formatCode="ge" sourceLinked="1"/>
        <c:majorTickMark val="none"/>
        <c:minorTickMark val="none"/>
        <c:tickLblPos val="none"/>
        <c:crossAx val="327405072"/>
        <c:crosses val="autoZero"/>
        <c:auto val="1"/>
        <c:lblOffset val="100"/>
        <c:baseTimeUnit val="years"/>
      </c:dateAx>
      <c:valAx>
        <c:axId val="3274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499.98</c:v>
                </c:pt>
                <c:pt idx="4" formatCode="#,##0.00;&quot;△&quot;#,##0.00;&quot;-&quot;">
                  <c:v>4640.91</c:v>
                </c:pt>
              </c:numCache>
            </c:numRef>
          </c:val>
        </c:ser>
        <c:dLbls>
          <c:showLegendKey val="0"/>
          <c:showVal val="0"/>
          <c:showCatName val="0"/>
          <c:showSerName val="0"/>
          <c:showPercent val="0"/>
          <c:showBubbleSize val="0"/>
        </c:dLbls>
        <c:gapWidth val="150"/>
        <c:axId val="327803096"/>
        <c:axId val="3278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27803096"/>
        <c:axId val="327803488"/>
      </c:lineChart>
      <c:dateAx>
        <c:axId val="327803096"/>
        <c:scaling>
          <c:orientation val="minMax"/>
        </c:scaling>
        <c:delete val="1"/>
        <c:axPos val="b"/>
        <c:numFmt formatCode="ge" sourceLinked="1"/>
        <c:majorTickMark val="none"/>
        <c:minorTickMark val="none"/>
        <c:tickLblPos val="none"/>
        <c:crossAx val="327803488"/>
        <c:crosses val="autoZero"/>
        <c:auto val="1"/>
        <c:lblOffset val="100"/>
        <c:baseTimeUnit val="years"/>
      </c:dateAx>
      <c:valAx>
        <c:axId val="3278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47.94</c:v>
                </c:pt>
                <c:pt idx="1">
                  <c:v>48.68</c:v>
                </c:pt>
                <c:pt idx="2">
                  <c:v>47</c:v>
                </c:pt>
                <c:pt idx="3">
                  <c:v>46.17</c:v>
                </c:pt>
                <c:pt idx="4">
                  <c:v>99.49</c:v>
                </c:pt>
              </c:numCache>
            </c:numRef>
          </c:val>
        </c:ser>
        <c:dLbls>
          <c:showLegendKey val="0"/>
          <c:showVal val="0"/>
          <c:showCatName val="0"/>
          <c:showSerName val="0"/>
          <c:showPercent val="0"/>
          <c:showBubbleSize val="0"/>
        </c:dLbls>
        <c:gapWidth val="150"/>
        <c:axId val="327804664"/>
        <c:axId val="327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27804664"/>
        <c:axId val="327805056"/>
      </c:lineChart>
      <c:dateAx>
        <c:axId val="327804664"/>
        <c:scaling>
          <c:orientation val="minMax"/>
        </c:scaling>
        <c:delete val="1"/>
        <c:axPos val="b"/>
        <c:numFmt formatCode="ge" sourceLinked="1"/>
        <c:majorTickMark val="none"/>
        <c:minorTickMark val="none"/>
        <c:tickLblPos val="none"/>
        <c:crossAx val="327805056"/>
        <c:crosses val="autoZero"/>
        <c:auto val="1"/>
        <c:lblOffset val="100"/>
        <c:baseTimeUnit val="years"/>
      </c:dateAx>
      <c:valAx>
        <c:axId val="327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306.01</c:v>
                </c:pt>
                <c:pt idx="1">
                  <c:v>298.67</c:v>
                </c:pt>
                <c:pt idx="2">
                  <c:v>334.8</c:v>
                </c:pt>
                <c:pt idx="3">
                  <c:v>333.01</c:v>
                </c:pt>
                <c:pt idx="4">
                  <c:v>156.29</c:v>
                </c:pt>
              </c:numCache>
            </c:numRef>
          </c:val>
        </c:ser>
        <c:dLbls>
          <c:showLegendKey val="0"/>
          <c:showVal val="0"/>
          <c:showCatName val="0"/>
          <c:showSerName val="0"/>
          <c:showPercent val="0"/>
          <c:showBubbleSize val="0"/>
        </c:dLbls>
        <c:gapWidth val="150"/>
        <c:axId val="327806232"/>
        <c:axId val="32751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27806232"/>
        <c:axId val="327518312"/>
      </c:lineChart>
      <c:dateAx>
        <c:axId val="327806232"/>
        <c:scaling>
          <c:orientation val="minMax"/>
        </c:scaling>
        <c:delete val="1"/>
        <c:axPos val="b"/>
        <c:numFmt formatCode="ge" sourceLinked="1"/>
        <c:majorTickMark val="none"/>
        <c:minorTickMark val="none"/>
        <c:tickLblPos val="none"/>
        <c:crossAx val="327518312"/>
        <c:crosses val="autoZero"/>
        <c:auto val="1"/>
        <c:lblOffset val="100"/>
        <c:baseTimeUnit val="years"/>
      </c:dateAx>
      <c:valAx>
        <c:axId val="32751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3"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鳥取県　琴浦町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18002</v>
      </c>
      <c r="AM8" s="50"/>
      <c r="AN8" s="50"/>
      <c r="AO8" s="50"/>
      <c r="AP8" s="50"/>
      <c r="AQ8" s="50"/>
      <c r="AR8" s="50"/>
      <c r="AS8" s="50"/>
      <c r="AT8" s="45">
        <f>データ!T6</f>
        <v>139.97</v>
      </c>
      <c r="AU8" s="45"/>
      <c r="AV8" s="45"/>
      <c r="AW8" s="45"/>
      <c r="AX8" s="45"/>
      <c r="AY8" s="45"/>
      <c r="AZ8" s="45"/>
      <c r="BA8" s="45"/>
      <c r="BB8" s="45">
        <f>データ!U6</f>
        <v>128.61000000000001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3681</v>
      </c>
      <c r="AM10" s="50"/>
      <c r="AN10" s="50"/>
      <c r="AO10" s="50"/>
      <c r="AP10" s="50"/>
      <c r="AQ10" s="50"/>
      <c r="AR10" s="50"/>
      <c r="AS10" s="50"/>
      <c r="AT10" s="45">
        <f>データ!W6</f>
        <v>6.99</v>
      </c>
      <c r="AU10" s="45"/>
      <c r="AV10" s="45"/>
      <c r="AW10" s="45"/>
      <c r="AX10" s="45"/>
      <c r="AY10" s="45"/>
      <c r="AZ10" s="45"/>
      <c r="BA10" s="45"/>
      <c r="BB10" s="45">
        <f>データ!X6</f>
        <v>526.61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313718</v>
      </c>
      <c r="D6" s="33">
        <f t="shared" si="3"/>
        <v>47</v>
      </c>
      <c r="E6" s="33">
        <f t="shared" si="3"/>
        <v>17</v>
      </c>
      <c r="F6" s="33">
        <f t="shared" si="3"/>
        <v>5</v>
      </c>
      <c r="G6" s="33">
        <f t="shared" si="3"/>
        <v>0</v>
      </c>
      <c r="H6" s="33" t="str">
        <f t="shared" si="3"/>
        <v>鳥取県　琴浦町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20.6</v>
      </c>
      <c r="Q6" s="34">
        <f t="shared" si="3"/>
        <v>100</v>
      </c>
      <c r="R6" s="34">
        <f t="shared" si="3"/>
        <v>3780</v>
      </c>
      <c r="S6" s="34">
        <f t="shared" si="3"/>
        <v>18002</v>
      </c>
      <c r="T6" s="34">
        <f t="shared" si="3"/>
        <v>139.97</v>
      </c>
      <c r="U6" s="34">
        <f t="shared" si="3"/>
        <v>128.61000000000001</v>
      </c>
      <c r="V6" s="34">
        <f t="shared" si="3"/>
        <v>3681</v>
      </c>
      <c r="W6" s="34">
        <f t="shared" si="3"/>
        <v>6.99</v>
      </c>
      <c r="X6" s="34">
        <f t="shared" si="3"/>
        <v>526.61</v>
      </c>
      <c r="Y6" s="35">
        <f>IF(Y7="",NA(),Y7)</f>
        <v>69.010000000000005</v>
      </c>
      <c r="Z6" s="35">
        <f t="shared" ref="Z6:AH6" si="4">IF(Z7="",NA(),Z7)</f>
        <v>68.010000000000005</v>
      </c>
      <c r="AA6" s="35">
        <f t="shared" si="4"/>
        <v>67.709999999999994</v>
      </c>
      <c r="AB6" s="35">
        <f t="shared" si="4"/>
        <v>67.14</v>
      </c>
      <c r="AC6" s="35">
        <f t="shared" si="4"/>
        <v>80.75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499.98</v>
      </c>
      <c r="BJ6" s="35">
        <f t="shared" si="7"/>
        <v>4640.91</v>
      </c>
      <c r="BK6" s="35">
        <f t="shared" si="7"/>
        <v>1197.82</v>
      </c>
      <c r="BL6" s="35">
        <f t="shared" si="7"/>
        <v>1126.77</v>
      </c>
      <c r="BM6" s="35">
        <f t="shared" si="7"/>
        <v>1044.8</v>
      </c>
      <c r="BN6" s="35">
        <f t="shared" si="7"/>
        <v>1081.8</v>
      </c>
      <c r="BO6" s="35">
        <f t="shared" si="7"/>
        <v>974.93</v>
      </c>
      <c r="BP6" s="34" t="str">
        <f>IF(BP7="","",IF(BP7="-","【-】","【"&amp;SUBSTITUTE(TEXT(BP7,"#,##0.00"),"-","△")&amp;"】"))</f>
        <v>【914.53】</v>
      </c>
      <c r="BQ6" s="35">
        <f>IF(BQ7="",NA(),BQ7)</f>
        <v>47.94</v>
      </c>
      <c r="BR6" s="35">
        <f t="shared" ref="BR6:BZ6" si="8">IF(BR7="",NA(),BR7)</f>
        <v>48.68</v>
      </c>
      <c r="BS6" s="35">
        <f t="shared" si="8"/>
        <v>47</v>
      </c>
      <c r="BT6" s="35">
        <f t="shared" si="8"/>
        <v>46.17</v>
      </c>
      <c r="BU6" s="35">
        <f t="shared" si="8"/>
        <v>99.49</v>
      </c>
      <c r="BV6" s="35">
        <f t="shared" si="8"/>
        <v>51.03</v>
      </c>
      <c r="BW6" s="35">
        <f t="shared" si="8"/>
        <v>50.9</v>
      </c>
      <c r="BX6" s="35">
        <f t="shared" si="8"/>
        <v>50.82</v>
      </c>
      <c r="BY6" s="35">
        <f t="shared" si="8"/>
        <v>52.19</v>
      </c>
      <c r="BZ6" s="35">
        <f t="shared" si="8"/>
        <v>55.32</v>
      </c>
      <c r="CA6" s="34" t="str">
        <f>IF(CA7="","",IF(CA7="-","【-】","【"&amp;SUBSTITUTE(TEXT(CA7,"#,##0.00"),"-","△")&amp;"】"))</f>
        <v>【55.73】</v>
      </c>
      <c r="CB6" s="35">
        <f>IF(CB7="",NA(),CB7)</f>
        <v>306.01</v>
      </c>
      <c r="CC6" s="35">
        <f t="shared" ref="CC6:CK6" si="9">IF(CC7="",NA(),CC7)</f>
        <v>298.67</v>
      </c>
      <c r="CD6" s="35">
        <f t="shared" si="9"/>
        <v>334.8</v>
      </c>
      <c r="CE6" s="35">
        <f t="shared" si="9"/>
        <v>333.01</v>
      </c>
      <c r="CF6" s="35">
        <f t="shared" si="9"/>
        <v>156.29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61.04</v>
      </c>
      <c r="CN6" s="35">
        <f t="shared" ref="CN6:CV6" si="10">IF(CN7="",NA(),CN7)</f>
        <v>62.08</v>
      </c>
      <c r="CO6" s="35">
        <f t="shared" si="10"/>
        <v>58.51</v>
      </c>
      <c r="CP6" s="35">
        <f t="shared" si="10"/>
        <v>60</v>
      </c>
      <c r="CQ6" s="35">
        <f t="shared" si="10"/>
        <v>60.15</v>
      </c>
      <c r="CR6" s="35">
        <f t="shared" si="10"/>
        <v>54.74</v>
      </c>
      <c r="CS6" s="35">
        <f t="shared" si="10"/>
        <v>53.78</v>
      </c>
      <c r="CT6" s="35">
        <f t="shared" si="10"/>
        <v>53.24</v>
      </c>
      <c r="CU6" s="35">
        <f t="shared" si="10"/>
        <v>52.31</v>
      </c>
      <c r="CV6" s="35">
        <f t="shared" si="10"/>
        <v>60.65</v>
      </c>
      <c r="CW6" s="34" t="str">
        <f>IF(CW7="","",IF(CW7="-","【-】","【"&amp;SUBSTITUTE(TEXT(CW7,"#,##0.00"),"-","△")&amp;"】"))</f>
        <v>【59.15】</v>
      </c>
      <c r="CX6" s="35">
        <f>IF(CX7="",NA(),CX7)</f>
        <v>84.05</v>
      </c>
      <c r="CY6" s="35">
        <f t="shared" ref="CY6:DG6" si="11">IF(CY7="",NA(),CY7)</f>
        <v>85.56</v>
      </c>
      <c r="CZ6" s="35">
        <f t="shared" si="11"/>
        <v>85.59</v>
      </c>
      <c r="DA6" s="35">
        <f t="shared" si="11"/>
        <v>86.12</v>
      </c>
      <c r="DB6" s="35">
        <f t="shared" si="11"/>
        <v>87.01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313718</v>
      </c>
      <c r="D7" s="37">
        <v>47</v>
      </c>
      <c r="E7" s="37">
        <v>17</v>
      </c>
      <c r="F7" s="37">
        <v>5</v>
      </c>
      <c r="G7" s="37">
        <v>0</v>
      </c>
      <c r="H7" s="37" t="s">
        <v>109</v>
      </c>
      <c r="I7" s="37" t="s">
        <v>110</v>
      </c>
      <c r="J7" s="37" t="s">
        <v>111</v>
      </c>
      <c r="K7" s="37" t="s">
        <v>112</v>
      </c>
      <c r="L7" s="37" t="s">
        <v>113</v>
      </c>
      <c r="M7" s="37"/>
      <c r="N7" s="38" t="s">
        <v>114</v>
      </c>
      <c r="O7" s="38" t="s">
        <v>115</v>
      </c>
      <c r="P7" s="38">
        <v>20.6</v>
      </c>
      <c r="Q7" s="38">
        <v>100</v>
      </c>
      <c r="R7" s="38">
        <v>3780</v>
      </c>
      <c r="S7" s="38">
        <v>18002</v>
      </c>
      <c r="T7" s="38">
        <v>139.97</v>
      </c>
      <c r="U7" s="38">
        <v>128.61000000000001</v>
      </c>
      <c r="V7" s="38">
        <v>3681</v>
      </c>
      <c r="W7" s="38">
        <v>6.99</v>
      </c>
      <c r="X7" s="38">
        <v>526.61</v>
      </c>
      <c r="Y7" s="38">
        <v>69.010000000000005</v>
      </c>
      <c r="Z7" s="38">
        <v>68.010000000000005</v>
      </c>
      <c r="AA7" s="38">
        <v>67.709999999999994</v>
      </c>
      <c r="AB7" s="38">
        <v>67.14</v>
      </c>
      <c r="AC7" s="38">
        <v>80.75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499.98</v>
      </c>
      <c r="BJ7" s="38">
        <v>4640.91</v>
      </c>
      <c r="BK7" s="38">
        <v>1197.82</v>
      </c>
      <c r="BL7" s="38">
        <v>1126.77</v>
      </c>
      <c r="BM7" s="38">
        <v>1044.8</v>
      </c>
      <c r="BN7" s="38">
        <v>1081.8</v>
      </c>
      <c r="BO7" s="38">
        <v>974.93</v>
      </c>
      <c r="BP7" s="38">
        <v>914.53</v>
      </c>
      <c r="BQ7" s="38">
        <v>47.94</v>
      </c>
      <c r="BR7" s="38">
        <v>48.68</v>
      </c>
      <c r="BS7" s="38">
        <v>47</v>
      </c>
      <c r="BT7" s="38">
        <v>46.17</v>
      </c>
      <c r="BU7" s="38">
        <v>99.49</v>
      </c>
      <c r="BV7" s="38">
        <v>51.03</v>
      </c>
      <c r="BW7" s="38">
        <v>50.9</v>
      </c>
      <c r="BX7" s="38">
        <v>50.82</v>
      </c>
      <c r="BY7" s="38">
        <v>52.19</v>
      </c>
      <c r="BZ7" s="38">
        <v>55.32</v>
      </c>
      <c r="CA7" s="38">
        <v>55.73</v>
      </c>
      <c r="CB7" s="38">
        <v>306.01</v>
      </c>
      <c r="CC7" s="38">
        <v>298.67</v>
      </c>
      <c r="CD7" s="38">
        <v>334.8</v>
      </c>
      <c r="CE7" s="38">
        <v>333.01</v>
      </c>
      <c r="CF7" s="38">
        <v>156.29</v>
      </c>
      <c r="CG7" s="38">
        <v>289.60000000000002</v>
      </c>
      <c r="CH7" s="38">
        <v>293.27</v>
      </c>
      <c r="CI7" s="38">
        <v>300.52</v>
      </c>
      <c r="CJ7" s="38">
        <v>296.14</v>
      </c>
      <c r="CK7" s="38">
        <v>283.17</v>
      </c>
      <c r="CL7" s="38">
        <v>276.77999999999997</v>
      </c>
      <c r="CM7" s="38">
        <v>61.04</v>
      </c>
      <c r="CN7" s="38">
        <v>62.08</v>
      </c>
      <c r="CO7" s="38">
        <v>58.51</v>
      </c>
      <c r="CP7" s="38">
        <v>60</v>
      </c>
      <c r="CQ7" s="38">
        <v>60.15</v>
      </c>
      <c r="CR7" s="38">
        <v>54.74</v>
      </c>
      <c r="CS7" s="38">
        <v>53.78</v>
      </c>
      <c r="CT7" s="38">
        <v>53.24</v>
      </c>
      <c r="CU7" s="38">
        <v>52.31</v>
      </c>
      <c r="CV7" s="38">
        <v>60.65</v>
      </c>
      <c r="CW7" s="38">
        <v>59.15</v>
      </c>
      <c r="CX7" s="38">
        <v>84.05</v>
      </c>
      <c r="CY7" s="38">
        <v>85.56</v>
      </c>
      <c r="CZ7" s="38">
        <v>85.59</v>
      </c>
      <c r="DA7" s="38">
        <v>86.12</v>
      </c>
      <c r="DB7" s="38">
        <v>87.01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2017-12-25T02:31:26Z</dcterms:created>
  <dcterms:modified xsi:type="dcterms:W3CDTF">2018-02-09T00:53:52Z</dcterms:modified>
  <cp:category/>
</cp:coreProperties>
</file>