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10 湯梨浜町　〇\"/>
    </mc:Choice>
  </mc:AlternateContent>
  <workbookProtection workbookPassword="B319" lockStructure="1"/>
  <bookViews>
    <workbookView xWindow="4470" yWindow="3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AT10" i="4"/>
  <c r="P10" i="4"/>
  <c r="I10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<sst xmlns="http://schemas.openxmlformats.org/spreadsheetml/2006/main" count="240" uniqueCount="125">
  <si>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</si>
  <si>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</si>
  <si>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</si>
  <si>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</si>
  <si>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</si>
  <si>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</si>
  <si>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</si>
  <si>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</si>
  <si>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</si>
  <si>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</si>
  <si>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</si>
  <si>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</si>
  <si>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</si>
  <si>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</si>
  <si>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</si>
  <si>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</si>
  <si>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</si>
  <si>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</si>
  <si>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</si>
  <si>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</si>
  <si>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</si>
  <si>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</si>
  <si>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</si>
  <si>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</si>
  <si>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</si>
  <si>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</si>
  <si>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</si>
  <si>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</si>
  <si>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</si>
  <si>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</si>
  <si>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</si>
  <si>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</si>
  <si>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</si>
  <si>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</si>
  <si>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</si>
  <si>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</si>
  <si>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</si>
  <si>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</si>
  <si>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</si>
  <si>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</si>
  <si>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</si>
  <si>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</si>
  <si>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</si>
  <si>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</si>
  <si>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</si>
  <si>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</si>
  <si>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</si>
  <si>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</si>
  <si>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</si>
  <si>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</si>
  <si>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</si>
  <si>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</si>
  <si>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</si>
  <si>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</si>
  <si>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</si>
  <si>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</si>
  <si>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</si>
  <si>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</si>
  <si>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</si>
  <si>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</si>
  <si>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</si>
  <si>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</si>
  <si>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</si>
  <si>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</si>
  <si>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</si>
  <si>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</si>
  <si>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</si>
  <si>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</si>
  <si>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</si>
  <si>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</si>
  <si>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</si>
  <si>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</si>
  <si>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</si>
  <si>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</si>
  <si>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</si>
  <si>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</si>
  <si>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</si>
  <si>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</si>
  <si>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</si>
  <si>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</si>
  <si>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</si>
  <si>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</si>
  <si>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</si>
  <si>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</si>
  <si>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</si>
  <si>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</si>
  <si>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</si>
  <si>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</si>
  <si>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</si>
  <si>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</si>
  <si>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</si>
  <si>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</si>
  <si>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</si>
  <si>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</si>
  <si>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</si>
  <si>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</si>
  <si>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</si>
  <si>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</si>
  <si>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</si>
  <si>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</si>
  <si>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</si>
  <si>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</si>
  <si>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</si>
  <si>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</si>
  <si>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</si>
  <si>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</si>
  <si>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</si>
  <si>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</si>
  <si>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</si>
  <si>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湯梨浜町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</si>
  <si>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</si>
  <si>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</si>
  <si>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</si>
  <si>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</si>
  <si>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</si>
  <si>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</si>
  <si>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</si>
  <si>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</si>
  <si>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</si>
  <si>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</si>
  <si>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</si>
  <si>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水処理施設設備の老朽化が進んでいる現状を踏まえ、長寿命化計画により年次的に改修を進めた。
　管渠については、比較的新しいので、当面老朽化の対応をする必要はない。</t>
    <phoneticPr fontId="4"/>
  </si>
  <si>
    <t>　今後、老朽化する管渠・マンホールポンプなどの更新を控えており、より一層の経営の健全化・効率性のためには、他の下水道３事業を含めた料金体系の見直しが必要である。
　また、近傍の農業集落排水処理施設との統合化の検討も必要である。
　さらには、契約・購入方法などを見直し、費用の削減に努める。</t>
    <phoneticPr fontId="4"/>
  </si>
  <si>
    <t>　整備がほぼ完成しており、管渠延長工事もほとんどなく、業務の主体はほとんど維持管理のみとなっている。
　収益的収支比率は増加、企業債残高対事業規模比率は減少、経費回収率は増加、汚水処理原価は減少、施設利用率は据置、水洗化率は微増。
　汚水処理原価は、地理的条件による維持管理費のため、全国平均と比べ高い値で推移しています。</t>
    <rPh sb="85" eb="87">
      <t>ゾウカ</t>
    </rPh>
    <rPh sb="104" eb="106">
      <t>スエオキ</t>
    </rPh>
    <rPh sb="107" eb="110">
      <t>スイセンカ</t>
    </rPh>
    <rPh sb="110" eb="111">
      <t>リツ</t>
    </rPh>
    <rPh sb="112" eb="114">
      <t>ビゾウ</t>
    </rPh>
    <rPh sb="142" eb="144">
      <t>ゼンコク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</si>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</sst>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562800"/>
        <c:axId val="3015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62800"/>
        <c:axId val="301570400"/>
      </c:lineChart>
      <c:dateAx>
        <c:axId val="24556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570400"/>
        <c:crosses val="autoZero"/>
        <c:auto val="1"/>
        <c:lblOffset val="100"/>
        <c:baseTimeUnit val="years"/>
      </c:dateAx>
      <c:valAx>
        <c:axId val="3015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56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25.83</c:v>
                </c:pt>
                <c:pt idx="1">
                  <c:v>25.83</c:v>
                </c:pt>
                <c:pt idx="2">
                  <c:v>33.17</c:v>
                </c:pt>
                <c:pt idx="3">
                  <c:v>32.67</c:v>
                </c:pt>
                <c:pt idx="4">
                  <c:v>32.67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28568"/>
        <c:axId val="30157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128568"/>
        <c:axId val="301577064"/>
      </c:lineChart>
      <c:dateAx>
        <c:axId val="302128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577064"/>
        <c:crosses val="autoZero"/>
        <c:auto val="1"/>
        <c:lblOffset val="100"/>
        <c:baseTimeUnit val="years"/>
      </c:dateAx>
      <c:valAx>
        <c:axId val="30157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128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90.25</c:v>
                </c:pt>
                <c:pt idx="1">
                  <c:v>89.79</c:v>
                </c:pt>
                <c:pt idx="2">
                  <c:v>92.89</c:v>
                </c:pt>
                <c:pt idx="3">
                  <c:v>92.4</c:v>
                </c:pt>
                <c:pt idx="4">
                  <c:v>92.44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75104"/>
        <c:axId val="30283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75104"/>
        <c:axId val="302830296"/>
      </c:lineChart>
      <c:dateAx>
        <c:axId val="3015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830296"/>
        <c:crosses val="autoZero"/>
        <c:auto val="1"/>
        <c:lblOffset val="100"/>
        <c:baseTimeUnit val="years"/>
      </c:dateAx>
      <c:valAx>
        <c:axId val="30283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46.36</c:v>
                </c:pt>
                <c:pt idx="2">
                  <c:v>46</c:v>
                </c:pt>
                <c:pt idx="3">
                  <c:v>48.81</c:v>
                </c:pt>
                <c:pt idx="4">
                  <c:v>58.65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70792"/>
        <c:axId val="30157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70792"/>
        <c:axId val="301571184"/>
      </c:lineChart>
      <c:dateAx>
        <c:axId val="30157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571184"/>
        <c:crosses val="autoZero"/>
        <c:auto val="1"/>
        <c:lblOffset val="100"/>
        <c:baseTimeUnit val="years"/>
      </c:dateAx>
      <c:valAx>
        <c:axId val="30157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7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70008"/>
        <c:axId val="30157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70008"/>
        <c:axId val="301577456"/>
      </c:lineChart>
      <c:dateAx>
        <c:axId val="30157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577456"/>
        <c:crosses val="autoZero"/>
        <c:auto val="1"/>
        <c:lblOffset val="100"/>
        <c:baseTimeUnit val="years"/>
      </c:dateAx>
      <c:valAx>
        <c:axId val="30157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7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73536"/>
        <c:axId val="30157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73536"/>
        <c:axId val="301576672"/>
      </c:lineChart>
      <c:dateAx>
        <c:axId val="30157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576672"/>
        <c:crosses val="autoZero"/>
        <c:auto val="1"/>
        <c:lblOffset val="100"/>
        <c:baseTimeUnit val="years"/>
      </c:dateAx>
      <c:valAx>
        <c:axId val="30157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7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74320"/>
        <c:axId val="30212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74320"/>
        <c:axId val="302128960"/>
      </c:lineChart>
      <c:dateAx>
        <c:axId val="30157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128960"/>
        <c:crosses val="autoZero"/>
        <c:auto val="1"/>
        <c:lblOffset val="100"/>
        <c:baseTimeUnit val="years"/>
      </c:dateAx>
      <c:valAx>
        <c:axId val="30212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7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27000"/>
        <c:axId val="30212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127000"/>
        <c:axId val="302129352"/>
      </c:lineChart>
      <c:dateAx>
        <c:axId val="302127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129352"/>
        <c:crosses val="autoZero"/>
        <c:auto val="1"/>
        <c:lblOffset val="100"/>
        <c:baseTimeUnit val="years"/>
      </c:dateAx>
      <c:valAx>
        <c:axId val="30212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127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3353.74</c:v>
                </c:pt>
                <c:pt idx="1">
                  <c:v>2974.38</c:v>
                </c:pt>
                <c:pt idx="2">
                  <c:v>2776.81</c:v>
                </c:pt>
                <c:pt idx="3">
                  <c:v>2807.83</c:v>
                </c:pt>
                <c:pt idx="4">
                  <c:v>2555.86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27392"/>
        <c:axId val="30212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127392"/>
        <c:axId val="302123864"/>
      </c:lineChart>
      <c:dateAx>
        <c:axId val="30212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123864"/>
        <c:crosses val="autoZero"/>
        <c:auto val="1"/>
        <c:lblOffset val="100"/>
        <c:baseTimeUnit val="years"/>
      </c:dateAx>
      <c:valAx>
        <c:axId val="30212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12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17.41</c:v>
                </c:pt>
                <c:pt idx="1">
                  <c:v>19.940000000000001</c:v>
                </c:pt>
                <c:pt idx="2">
                  <c:v>26.24</c:v>
                </c:pt>
                <c:pt idx="3">
                  <c:v>26.27</c:v>
                </c:pt>
                <c:pt idx="4">
                  <c:v>32.06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27784"/>
        <c:axId val="30212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127784"/>
        <c:axId val="302125824"/>
      </c:lineChart>
      <c:dateAx>
        <c:axId val="30212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125824"/>
        <c:crosses val="autoZero"/>
        <c:auto val="1"/>
        <c:lblOffset val="100"/>
        <c:baseTimeUnit val="years"/>
      </c:dateAx>
      <c:valAx>
        <c:axId val="30212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12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922.3</c:v>
                </c:pt>
                <c:pt idx="1">
                  <c:v>842.81</c:v>
                </c:pt>
                <c:pt idx="2">
                  <c:v>688.08</c:v>
                </c:pt>
                <c:pt idx="3">
                  <c:v>676.31</c:v>
                </c:pt>
                <c:pt idx="4">
                  <c:v>564.5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24648"/>
        <c:axId val="30212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124648"/>
        <c:axId val="302126216"/>
      </c:lineChart>
      <c:dateAx>
        <c:axId val="30212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126216"/>
        <c:crosses val="autoZero"/>
        <c:auto val="1"/>
        <c:lblOffset val="100"/>
        <c:baseTimeUnit val="years"/>
      </c:dateAx>
      <c:valAx>
        <c:axId val="30212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12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鳥取県　湯梨浜町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17083</v>
      </c>
      <c r="AM8" s="50"/>
      <c r="AN8" s="50"/>
      <c r="AO8" s="50"/>
      <c r="AP8" s="50"/>
      <c r="AQ8" s="50"/>
      <c r="AR8" s="50"/>
      <c r="AS8" s="50"/>
      <c r="AT8" s="45">
        <f>データ!T6</f>
        <v>77.94</v>
      </c>
      <c r="AU8" s="45"/>
      <c r="AV8" s="45"/>
      <c r="AW8" s="45"/>
      <c r="AX8" s="45"/>
      <c r="AY8" s="45"/>
      <c r="AZ8" s="45"/>
      <c r="BA8" s="45"/>
      <c r="BB8" s="45">
        <f>データ!U6</f>
        <v>219.18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9.32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3295</v>
      </c>
      <c r="AE10" s="50"/>
      <c r="AF10" s="50"/>
      <c r="AG10" s="50"/>
      <c r="AH10" s="50"/>
      <c r="AI10" s="50"/>
      <c r="AJ10" s="50"/>
      <c r="AK10" s="2"/>
      <c r="AL10" s="50">
        <f>データ!V6</f>
        <v>1587</v>
      </c>
      <c r="AM10" s="50"/>
      <c r="AN10" s="50"/>
      <c r="AO10" s="50"/>
      <c r="AP10" s="50"/>
      <c r="AQ10" s="50"/>
      <c r="AR10" s="50"/>
      <c r="AS10" s="50"/>
      <c r="AT10" s="45">
        <f>データ!W6</f>
        <v>0.49</v>
      </c>
      <c r="AU10" s="45"/>
      <c r="AV10" s="45"/>
      <c r="AW10" s="45"/>
      <c r="AX10" s="45"/>
      <c r="AY10" s="45"/>
      <c r="AZ10" s="45"/>
      <c r="BA10" s="45"/>
      <c r="BB10" s="45">
        <f>データ!X6</f>
        <v>3238.78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313700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湯梨浜町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9.32</v>
      </c>
      <c r="Q6" s="34">
        <f t="shared" si="3"/>
        <v>100</v>
      </c>
      <c r="R6" s="34">
        <f t="shared" si="3"/>
        <v>3295</v>
      </c>
      <c r="S6" s="34">
        <f t="shared" si="3"/>
        <v>17083</v>
      </c>
      <c r="T6" s="34">
        <f t="shared" si="3"/>
        <v>77.94</v>
      </c>
      <c r="U6" s="34">
        <f t="shared" si="3"/>
        <v>219.18</v>
      </c>
      <c r="V6" s="34">
        <f t="shared" si="3"/>
        <v>1587</v>
      </c>
      <c r="W6" s="34">
        <f t="shared" si="3"/>
        <v>0.49</v>
      </c>
      <c r="X6" s="34">
        <f t="shared" si="3"/>
        <v>3238.78</v>
      </c>
      <c r="Y6" s="35">
        <f>IF(Y7="",NA(),Y7)</f>
        <v>38.97</v>
      </c>
      <c r="Z6" s="35">
        <f t="shared" ref="Z6:AH6" si="4">IF(Z7="",NA(),Z7)</f>
        <v>46.36</v>
      </c>
      <c r="AA6" s="35">
        <f t="shared" si="4"/>
        <v>46</v>
      </c>
      <c r="AB6" s="35">
        <f t="shared" si="4"/>
        <v>48.81</v>
      </c>
      <c r="AC6" s="35">
        <f t="shared" si="4"/>
        <v>58.65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3353.74</v>
      </c>
      <c r="BG6" s="35">
        <f t="shared" ref="BG6:BO6" si="7">IF(BG7="",NA(),BG7)</f>
        <v>2974.38</v>
      </c>
      <c r="BH6" s="35">
        <f t="shared" si="7"/>
        <v>2776.81</v>
      </c>
      <c r="BI6" s="35">
        <f t="shared" si="7"/>
        <v>2807.83</v>
      </c>
      <c r="BJ6" s="35">
        <f t="shared" si="7"/>
        <v>2555.86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17.41</v>
      </c>
      <c r="BR6" s="35">
        <f t="shared" ref="BR6:BZ6" si="8">IF(BR7="",NA(),BR7)</f>
        <v>19.940000000000001</v>
      </c>
      <c r="BS6" s="35">
        <f t="shared" si="8"/>
        <v>26.24</v>
      </c>
      <c r="BT6" s="35">
        <f t="shared" si="8"/>
        <v>26.27</v>
      </c>
      <c r="BU6" s="35">
        <f t="shared" si="8"/>
        <v>32.06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922.3</v>
      </c>
      <c r="CC6" s="35">
        <f t="shared" ref="CC6:CK6" si="9">IF(CC7="",NA(),CC7)</f>
        <v>842.81</v>
      </c>
      <c r="CD6" s="35">
        <f t="shared" si="9"/>
        <v>688.08</v>
      </c>
      <c r="CE6" s="35">
        <f t="shared" si="9"/>
        <v>676.31</v>
      </c>
      <c r="CF6" s="35">
        <f t="shared" si="9"/>
        <v>564.5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25.83</v>
      </c>
      <c r="CN6" s="35">
        <f t="shared" ref="CN6:CV6" si="10">IF(CN7="",NA(),CN7)</f>
        <v>25.83</v>
      </c>
      <c r="CO6" s="35">
        <f t="shared" si="10"/>
        <v>33.17</v>
      </c>
      <c r="CP6" s="35">
        <f t="shared" si="10"/>
        <v>32.67</v>
      </c>
      <c r="CQ6" s="35">
        <f t="shared" si="10"/>
        <v>32.67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90.25</v>
      </c>
      <c r="CY6" s="35">
        <f t="shared" ref="CY6:DG6" si="11">IF(CY7="",NA(),CY7)</f>
        <v>89.79</v>
      </c>
      <c r="CZ6" s="35">
        <f t="shared" si="11"/>
        <v>92.89</v>
      </c>
      <c r="DA6" s="35">
        <f t="shared" si="11"/>
        <v>92.4</v>
      </c>
      <c r="DB6" s="35">
        <f t="shared" si="11"/>
        <v>92.44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313700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9.32</v>
      </c>
      <c r="Q7" s="38">
        <v>100</v>
      </c>
      <c r="R7" s="38">
        <v>3295</v>
      </c>
      <c r="S7" s="38">
        <v>17083</v>
      </c>
      <c r="T7" s="38">
        <v>77.94</v>
      </c>
      <c r="U7" s="38">
        <v>219.18</v>
      </c>
      <c r="V7" s="38">
        <v>1587</v>
      </c>
      <c r="W7" s="38">
        <v>0.49</v>
      </c>
      <c r="X7" s="38">
        <v>3238.78</v>
      </c>
      <c r="Y7" s="38">
        <v>38.97</v>
      </c>
      <c r="Z7" s="38">
        <v>46.36</v>
      </c>
      <c r="AA7" s="38">
        <v>46</v>
      </c>
      <c r="AB7" s="38">
        <v>48.81</v>
      </c>
      <c r="AC7" s="38">
        <v>58.65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3353.74</v>
      </c>
      <c r="BG7" s="38">
        <v>2974.38</v>
      </c>
      <c r="BH7" s="38">
        <v>2776.81</v>
      </c>
      <c r="BI7" s="38">
        <v>2807.83</v>
      </c>
      <c r="BJ7" s="38">
        <v>2555.86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17.41</v>
      </c>
      <c r="BR7" s="38">
        <v>19.940000000000001</v>
      </c>
      <c r="BS7" s="38">
        <v>26.24</v>
      </c>
      <c r="BT7" s="38">
        <v>26.27</v>
      </c>
      <c r="BU7" s="38">
        <v>32.06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922.3</v>
      </c>
      <c r="CC7" s="38">
        <v>842.81</v>
      </c>
      <c r="CD7" s="38">
        <v>688.08</v>
      </c>
      <c r="CE7" s="38">
        <v>676.31</v>
      </c>
      <c r="CF7" s="38">
        <v>564.5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25.83</v>
      </c>
      <c r="CN7" s="38">
        <v>25.83</v>
      </c>
      <c r="CO7" s="38">
        <v>33.17</v>
      </c>
      <c r="CP7" s="38">
        <v>32.67</v>
      </c>
      <c r="CQ7" s="38">
        <v>32.67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90.25</v>
      </c>
      <c r="CY7" s="38">
        <v>89.79</v>
      </c>
      <c r="CZ7" s="38">
        <v>92.89</v>
      </c>
      <c r="DA7" s="38">
        <v>92.4</v>
      </c>
      <c r="DB7" s="38">
        <v>92.44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2018-02-27T07:58:02Z</cp:lastPrinted>
  <dcterms:created xsi:type="dcterms:W3CDTF">2017-12-25T02:21:25Z</dcterms:created>
  <dcterms:modified xsi:type="dcterms:W3CDTF">2018-02-27T07:58:04Z</dcterms:modified>
  <cp:category/>
</cp:coreProperties>
</file>