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10 湯梨浜町　〇\"/>
    </mc:Choice>
  </mc:AlternateContent>
  <workbookProtection workbookPassword="B319" lockStructure="1"/>
  <bookViews>
    <workbookView xWindow="0" yWindow="60" windowWidth="1083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P10" i="4"/>
  <c r="I10" i="4"/>
  <c r="B10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<sst xmlns="http://schemas.openxmlformats.org/spreadsheetml/2006/main" count="245" uniqueCount="125">
  <si>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</si>
  <si>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</si>
  <si>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</si>
  <si>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</si>
  <si>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</si>
  <si>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</si>
  <si>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</si>
  <si>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</si>
  <si>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</si>
  <si>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</si>
  <si>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</si>
  <si>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</si>
  <si>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</si>
  <si>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</si>
  <si>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</si>
  <si>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</si>
  <si>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</si>
  <si>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</si>
  <si>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</si>
  <si>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</si>
  <si>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</si>
  <si>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</si>
  <si>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</si>
  <si>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</si>
  <si>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</si>
  <si>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</si>
  <si>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</si>
  <si>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</si>
  <si>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</si>
  <si>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</si>
  <si>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</si>
  <si>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</si>
  <si>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</si>
  <si>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</si>
  <si>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</si>
  <si>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</si>
  <si>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</si>
  <si>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</si>
  <si>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</si>
  <si>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</si>
  <si>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</si>
  <si>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</si>
  <si>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</si>
  <si>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</si>
  <si>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</si>
  <si>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</si>
  <si>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</si>
  <si>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</si>
  <si>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</si>
  <si>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</si>
  <si>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</si>
  <si>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</si>
  <si>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</si>
  <si>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</si>
  <si>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</si>
  <si>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</si>
  <si>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</si>
  <si>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</si>
  <si>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</si>
  <si>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</si>
  <si>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</si>
  <si>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</si>
  <si>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</si>
  <si>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</si>
  <si>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</si>
  <si>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</si>
  <si>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</si>
  <si>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</si>
  <si>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</si>
  <si>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</si>
  <si>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</si>
  <si>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</si>
  <si>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</si>
  <si>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</si>
  <si>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</si>
  <si>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</si>
  <si>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</si>
  <si>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</si>
  <si>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</si>
  <si>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</si>
  <si>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</si>
  <si>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</si>
  <si>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</si>
  <si>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</si>
  <si>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</si>
  <si>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</si>
  <si>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</si>
  <si>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</si>
  <si>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</si>
  <si>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</si>
  <si>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</si>
  <si>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</si>
  <si>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</si>
  <si>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</si>
  <si>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</si>
  <si>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</si>
  <si>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</si>
  <si>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</si>
  <si>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</si>
  <si>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</si>
  <si>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</si>
  <si>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</si>
  <si>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</si>
  <si>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</si>
  <si>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</si>
  <si>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</si>
  <si>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</si>
  <si>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</si>
  <si>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</si>
  <si>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湯梨浜町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</si>
  <si>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</si>
  <si>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</si>
  <si>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</si>
  <si>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</si>
  <si>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</si>
  <si>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</si>
  <si>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</si>
  <si>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</si>
  <si>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</si>
  <si>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</si>
  <si>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</si>
  <si>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一部の地域で管渠の老朽化が進んでいる現状を踏まえ、長寿命化計画により年次的に管渠改築（更生工法）を進めた。
</t>
    <phoneticPr fontId="4"/>
  </si>
  <si>
    <t>　今後も、老朽化したポンプ場・マンホールポンプなどの更新を控えており、より一層の経営の健全化・効率性のためには、他の下水道３事業を含めた料金体系の見直しが必要である。
　また、近傍の農業集落排水処理施設との統合化の検討も必要である。
　さらには、契約・購入方法などを見直し、費用の削減に努める。</t>
    <phoneticPr fontId="4"/>
  </si>
  <si>
    <t>　整備がほぼ完成しており、管渠延長工事もほとんどなく、業務の主体はほとんど維持管理のみとなっている。
　また、独自の処理場を保有せず、流域下水道への流入のみである。
　収益的収支比率は増加、企業債残高対事業規模比率は減少、経費回収率は増加、汚水処理原価は減少、水洗化率は若干増加した。
　汚水処理原価は、地理的条件による維持管理費のため、全国平均と比べ高い値で推移しています。</t>
    <rPh sb="92" eb="94">
      <t>ゾウカ</t>
    </rPh>
    <rPh sb="117" eb="119">
      <t>ゾウカ</t>
    </rPh>
    <rPh sb="127" eb="129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</si>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</sst>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>
                  <c:v>0.06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09568"/>
        <c:axId val="32700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0.15</c:v>
                </c:pt>
                <c:pt idx="2">
                  <c:v>0.11</c:v>
                </c:pt>
                <c:pt idx="3">
                  <c:v>0.09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09568"/>
        <c:axId val="327009960"/>
      </c:lineChart>
      <c:dateAx>
        <c:axId val="32700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09960"/>
        <c:crosses val="autoZero"/>
        <c:auto val="1"/>
        <c:lblOffset val="100"/>
        <c:baseTimeUnit val="years"/>
      </c:dateAx>
      <c:valAx>
        <c:axId val="32700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0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66656"/>
        <c:axId val="32916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63.6</c:v>
                </c:pt>
                <c:pt idx="2">
                  <c:v>64.23</c:v>
                </c:pt>
                <c:pt idx="3">
                  <c:v>59.4</c:v>
                </c:pt>
                <c:pt idx="4">
                  <c:v>59.35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66656"/>
        <c:axId val="329167440"/>
      </c:lineChart>
      <c:dateAx>
        <c:axId val="32916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67440"/>
        <c:crosses val="autoZero"/>
        <c:auto val="1"/>
        <c:lblOffset val="100"/>
        <c:baseTimeUnit val="years"/>
      </c:dateAx>
      <c:valAx>
        <c:axId val="32916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6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96.82</c:v>
                </c:pt>
                <c:pt idx="1">
                  <c:v>96.92</c:v>
                </c:pt>
                <c:pt idx="2">
                  <c:v>97.96</c:v>
                </c:pt>
                <c:pt idx="3">
                  <c:v>98.1</c:v>
                </c:pt>
                <c:pt idx="4">
                  <c:v>98.28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66144"/>
        <c:axId val="32886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90.98</c:v>
                </c:pt>
                <c:pt idx="2">
                  <c:v>90.22</c:v>
                </c:pt>
                <c:pt idx="3">
                  <c:v>89.81</c:v>
                </c:pt>
                <c:pt idx="4">
                  <c:v>89.88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66144"/>
        <c:axId val="328868104"/>
      </c:lineChart>
      <c:dateAx>
        <c:axId val="3288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68104"/>
        <c:crosses val="autoZero"/>
        <c:auto val="1"/>
        <c:lblOffset val="100"/>
        <c:baseTimeUnit val="years"/>
      </c:dateAx>
      <c:valAx>
        <c:axId val="32886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49.35</c:v>
                </c:pt>
                <c:pt idx="1">
                  <c:v>41.49</c:v>
                </c:pt>
                <c:pt idx="2">
                  <c:v>38.24</c:v>
                </c:pt>
                <c:pt idx="3">
                  <c:v>38.69</c:v>
                </c:pt>
                <c:pt idx="4">
                  <c:v>76.819999999999993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11136"/>
        <c:axId val="32886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11136"/>
        <c:axId val="328869672"/>
      </c:lineChart>
      <c:dateAx>
        <c:axId val="32701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69672"/>
        <c:crosses val="autoZero"/>
        <c:auto val="1"/>
        <c:lblOffset val="100"/>
        <c:baseTimeUnit val="years"/>
      </c:dateAx>
      <c:valAx>
        <c:axId val="328869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1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71632"/>
        <c:axId val="32886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71632"/>
        <c:axId val="328867320"/>
      </c:lineChart>
      <c:dateAx>
        <c:axId val="32887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67320"/>
        <c:crosses val="autoZero"/>
        <c:auto val="1"/>
        <c:lblOffset val="100"/>
        <c:baseTimeUnit val="years"/>
      </c:dateAx>
      <c:valAx>
        <c:axId val="32886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7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72416"/>
        <c:axId val="32887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72416"/>
        <c:axId val="328872024"/>
      </c:lineChart>
      <c:dateAx>
        <c:axId val="32887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72024"/>
        <c:crosses val="autoZero"/>
        <c:auto val="1"/>
        <c:lblOffset val="100"/>
        <c:baseTimeUnit val="years"/>
      </c:dateAx>
      <c:valAx>
        <c:axId val="32887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7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65360"/>
        <c:axId val="32886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65360"/>
        <c:axId val="328868888"/>
      </c:lineChart>
      <c:dateAx>
        <c:axId val="32886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68888"/>
        <c:crosses val="autoZero"/>
        <c:auto val="1"/>
        <c:lblOffset val="100"/>
        <c:baseTimeUnit val="years"/>
      </c:dateAx>
      <c:valAx>
        <c:axId val="32886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6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71360"/>
        <c:axId val="32917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71360"/>
        <c:axId val="329170576"/>
      </c:lineChart>
      <c:dateAx>
        <c:axId val="32917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70576"/>
        <c:crosses val="autoZero"/>
        <c:auto val="1"/>
        <c:lblOffset val="100"/>
        <c:baseTimeUnit val="years"/>
      </c:dateAx>
      <c:valAx>
        <c:axId val="32917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7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1658.15</c:v>
                </c:pt>
                <c:pt idx="1">
                  <c:v>1515.74</c:v>
                </c:pt>
                <c:pt idx="2">
                  <c:v>1457.95</c:v>
                </c:pt>
                <c:pt idx="3">
                  <c:v>1638.14</c:v>
                </c:pt>
                <c:pt idx="4">
                  <c:v>1161.06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73712"/>
        <c:axId val="32917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739.53</c:v>
                </c:pt>
                <c:pt idx="2">
                  <c:v>721.06</c:v>
                </c:pt>
                <c:pt idx="3">
                  <c:v>862.87</c:v>
                </c:pt>
                <c:pt idx="4">
                  <c:v>716.96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73712"/>
        <c:axId val="329170968"/>
      </c:lineChart>
      <c:dateAx>
        <c:axId val="32917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70968"/>
        <c:crosses val="autoZero"/>
        <c:auto val="1"/>
        <c:lblOffset val="100"/>
        <c:baseTimeUnit val="years"/>
      </c:dateAx>
      <c:valAx>
        <c:axId val="32917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7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32.74</c:v>
                </c:pt>
                <c:pt idx="1">
                  <c:v>33.79</c:v>
                </c:pt>
                <c:pt idx="2">
                  <c:v>40.08</c:v>
                </c:pt>
                <c:pt idx="3">
                  <c:v>33.94</c:v>
                </c:pt>
                <c:pt idx="4">
                  <c:v>60.34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73320"/>
        <c:axId val="32917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84.05</c:v>
                </c:pt>
                <c:pt idx="2">
                  <c:v>84.86</c:v>
                </c:pt>
                <c:pt idx="3">
                  <c:v>85.39</c:v>
                </c:pt>
                <c:pt idx="4">
                  <c:v>88.09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73320"/>
        <c:axId val="329172144"/>
      </c:lineChart>
      <c:dateAx>
        <c:axId val="32917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72144"/>
        <c:crosses val="autoZero"/>
        <c:auto val="1"/>
        <c:lblOffset val="100"/>
        <c:baseTimeUnit val="years"/>
      </c:dateAx>
      <c:valAx>
        <c:axId val="32917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7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507.57</c:v>
                </c:pt>
                <c:pt idx="1">
                  <c:v>493.81</c:v>
                </c:pt>
                <c:pt idx="2">
                  <c:v>427.93</c:v>
                </c:pt>
                <c:pt idx="3">
                  <c:v>505.72</c:v>
                </c:pt>
                <c:pt idx="4">
                  <c:v>287.47000000000003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67048"/>
        <c:axId val="32916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190.12</c:v>
                </c:pt>
                <c:pt idx="2">
                  <c:v>188.14</c:v>
                </c:pt>
                <c:pt idx="3">
                  <c:v>188.79</c:v>
                </c:pt>
                <c:pt idx="4">
                  <c:v>181.8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67048"/>
        <c:axId val="329168616"/>
      </c:lineChart>
      <c:dateAx>
        <c:axId val="329167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68616"/>
        <c:crosses val="autoZero"/>
        <c:auto val="1"/>
        <c:lblOffset val="100"/>
        <c:baseTimeUnit val="years"/>
      </c:dateAx>
      <c:valAx>
        <c:axId val="32916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67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鳥取県　湯梨浜町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Cc1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17083</v>
      </c>
      <c r="AM8" s="67"/>
      <c r="AN8" s="67"/>
      <c r="AO8" s="67"/>
      <c r="AP8" s="67"/>
      <c r="AQ8" s="67"/>
      <c r="AR8" s="67"/>
      <c r="AS8" s="67"/>
      <c r="AT8" s="66">
        <f>データ!T6</f>
        <v>77.94</v>
      </c>
      <c r="AU8" s="66"/>
      <c r="AV8" s="66"/>
      <c r="AW8" s="66"/>
      <c r="AX8" s="66"/>
      <c r="AY8" s="66"/>
      <c r="AZ8" s="66"/>
      <c r="BA8" s="66"/>
      <c r="BB8" s="66">
        <f>データ!U6</f>
        <v>219.18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76.680000000000007</v>
      </c>
      <c r="Q10" s="66"/>
      <c r="R10" s="66"/>
      <c r="S10" s="66"/>
      <c r="T10" s="66"/>
      <c r="U10" s="66"/>
      <c r="V10" s="66"/>
      <c r="W10" s="66">
        <f>データ!Q6</f>
        <v>81.58</v>
      </c>
      <c r="X10" s="66"/>
      <c r="Y10" s="66"/>
      <c r="Z10" s="66"/>
      <c r="AA10" s="66"/>
      <c r="AB10" s="66"/>
      <c r="AC10" s="66"/>
      <c r="AD10" s="67">
        <f>データ!R6</f>
        <v>3295</v>
      </c>
      <c r="AE10" s="67"/>
      <c r="AF10" s="67"/>
      <c r="AG10" s="67"/>
      <c r="AH10" s="67"/>
      <c r="AI10" s="67"/>
      <c r="AJ10" s="67"/>
      <c r="AK10" s="2"/>
      <c r="AL10" s="67">
        <f>データ!V6</f>
        <v>13054</v>
      </c>
      <c r="AM10" s="67"/>
      <c r="AN10" s="67"/>
      <c r="AO10" s="67"/>
      <c r="AP10" s="67"/>
      <c r="AQ10" s="67"/>
      <c r="AR10" s="67"/>
      <c r="AS10" s="67"/>
      <c r="AT10" s="66">
        <f>データ!W6</f>
        <v>4.75</v>
      </c>
      <c r="AU10" s="66"/>
      <c r="AV10" s="66"/>
      <c r="AW10" s="66"/>
      <c r="AX10" s="66"/>
      <c r="AY10" s="66"/>
      <c r="AZ10" s="66"/>
      <c r="BA10" s="66"/>
      <c r="BB10" s="66">
        <f>データ!X6</f>
        <v>2748.21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313700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鳥取県　湯梨浜町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76.680000000000007</v>
      </c>
      <c r="Q6" s="34">
        <f t="shared" si="3"/>
        <v>81.58</v>
      </c>
      <c r="R6" s="34">
        <f t="shared" si="3"/>
        <v>3295</v>
      </c>
      <c r="S6" s="34">
        <f t="shared" si="3"/>
        <v>17083</v>
      </c>
      <c r="T6" s="34">
        <f t="shared" si="3"/>
        <v>77.94</v>
      </c>
      <c r="U6" s="34">
        <f t="shared" si="3"/>
        <v>219.18</v>
      </c>
      <c r="V6" s="34">
        <f t="shared" si="3"/>
        <v>13054</v>
      </c>
      <c r="W6" s="34">
        <f t="shared" si="3"/>
        <v>4.75</v>
      </c>
      <c r="X6" s="34">
        <f t="shared" si="3"/>
        <v>2748.21</v>
      </c>
      <c r="Y6" s="35">
        <f>IF(Y7="",NA(),Y7)</f>
        <v>49.35</v>
      </c>
      <c r="Z6" s="35">
        <f t="shared" ref="Z6:AH6" si="4">IF(Z7="",NA(),Z7)</f>
        <v>41.49</v>
      </c>
      <c r="AA6" s="35">
        <f t="shared" si="4"/>
        <v>38.24</v>
      </c>
      <c r="AB6" s="35">
        <f t="shared" si="4"/>
        <v>38.69</v>
      </c>
      <c r="AC6" s="35">
        <f t="shared" si="4"/>
        <v>76.819999999999993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1658.15</v>
      </c>
      <c r="BG6" s="35">
        <f t="shared" ref="BG6:BO6" si="7">IF(BG7="",NA(),BG7)</f>
        <v>1515.74</v>
      </c>
      <c r="BH6" s="35">
        <f t="shared" si="7"/>
        <v>1457.95</v>
      </c>
      <c r="BI6" s="35">
        <f t="shared" si="7"/>
        <v>1638.14</v>
      </c>
      <c r="BJ6" s="35">
        <f t="shared" si="7"/>
        <v>1161.06</v>
      </c>
      <c r="BK6" s="35">
        <f t="shared" si="7"/>
        <v>1273.52</v>
      </c>
      <c r="BL6" s="35">
        <f t="shared" si="7"/>
        <v>739.53</v>
      </c>
      <c r="BM6" s="35">
        <f t="shared" si="7"/>
        <v>721.06</v>
      </c>
      <c r="BN6" s="35">
        <f t="shared" si="7"/>
        <v>862.87</v>
      </c>
      <c r="BO6" s="35">
        <f t="shared" si="7"/>
        <v>716.96</v>
      </c>
      <c r="BP6" s="34" t="str">
        <f>IF(BP7="","",IF(BP7="-","【-】","【"&amp;SUBSTITUTE(TEXT(BP7,"#,##0.00"),"-","△")&amp;"】"))</f>
        <v>【728.30】</v>
      </c>
      <c r="BQ6" s="35">
        <f>IF(BQ7="",NA(),BQ7)</f>
        <v>32.74</v>
      </c>
      <c r="BR6" s="35">
        <f t="shared" ref="BR6:BZ6" si="8">IF(BR7="",NA(),BR7)</f>
        <v>33.79</v>
      </c>
      <c r="BS6" s="35">
        <f t="shared" si="8"/>
        <v>40.08</v>
      </c>
      <c r="BT6" s="35">
        <f t="shared" si="8"/>
        <v>33.94</v>
      </c>
      <c r="BU6" s="35">
        <f t="shared" si="8"/>
        <v>60.34</v>
      </c>
      <c r="BV6" s="35">
        <f t="shared" si="8"/>
        <v>67.849999999999994</v>
      </c>
      <c r="BW6" s="35">
        <f t="shared" si="8"/>
        <v>84.05</v>
      </c>
      <c r="BX6" s="35">
        <f t="shared" si="8"/>
        <v>84.86</v>
      </c>
      <c r="BY6" s="35">
        <f t="shared" si="8"/>
        <v>85.39</v>
      </c>
      <c r="BZ6" s="35">
        <f t="shared" si="8"/>
        <v>88.09</v>
      </c>
      <c r="CA6" s="34" t="str">
        <f>IF(CA7="","",IF(CA7="-","【-】","【"&amp;SUBSTITUTE(TEXT(CA7,"#,##0.00"),"-","△")&amp;"】"))</f>
        <v>【100.04】</v>
      </c>
      <c r="CB6" s="35">
        <f>IF(CB7="",NA(),CB7)</f>
        <v>507.57</v>
      </c>
      <c r="CC6" s="35">
        <f t="shared" ref="CC6:CK6" si="9">IF(CC7="",NA(),CC7)</f>
        <v>493.81</v>
      </c>
      <c r="CD6" s="35">
        <f t="shared" si="9"/>
        <v>427.93</v>
      </c>
      <c r="CE6" s="35">
        <f t="shared" si="9"/>
        <v>505.72</v>
      </c>
      <c r="CF6" s="35">
        <f t="shared" si="9"/>
        <v>287.47000000000003</v>
      </c>
      <c r="CG6" s="35">
        <f t="shared" si="9"/>
        <v>224.94</v>
      </c>
      <c r="CH6" s="35">
        <f t="shared" si="9"/>
        <v>190.12</v>
      </c>
      <c r="CI6" s="35">
        <f t="shared" si="9"/>
        <v>188.14</v>
      </c>
      <c r="CJ6" s="35">
        <f t="shared" si="9"/>
        <v>188.79</v>
      </c>
      <c r="CK6" s="35">
        <f t="shared" si="9"/>
        <v>181.8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55.41</v>
      </c>
      <c r="CS6" s="35">
        <f t="shared" si="10"/>
        <v>63.6</v>
      </c>
      <c r="CT6" s="35">
        <f t="shared" si="10"/>
        <v>64.23</v>
      </c>
      <c r="CU6" s="35">
        <f t="shared" si="10"/>
        <v>59.4</v>
      </c>
      <c r="CV6" s="35">
        <f t="shared" si="10"/>
        <v>59.35</v>
      </c>
      <c r="CW6" s="34" t="str">
        <f>IF(CW7="","",IF(CW7="-","【-】","【"&amp;SUBSTITUTE(TEXT(CW7,"#,##0.00"),"-","△")&amp;"】"))</f>
        <v>【60.09】</v>
      </c>
      <c r="CX6" s="35">
        <f>IF(CX7="",NA(),CX7)</f>
        <v>96.82</v>
      </c>
      <c r="CY6" s="35">
        <f t="shared" ref="CY6:DG6" si="11">IF(CY7="",NA(),CY7)</f>
        <v>96.92</v>
      </c>
      <c r="CZ6" s="35">
        <f t="shared" si="11"/>
        <v>97.96</v>
      </c>
      <c r="DA6" s="35">
        <f t="shared" si="11"/>
        <v>98.1</v>
      </c>
      <c r="DB6" s="35">
        <f t="shared" si="11"/>
        <v>98.28</v>
      </c>
      <c r="DC6" s="35">
        <f t="shared" si="11"/>
        <v>84.12</v>
      </c>
      <c r="DD6" s="35">
        <f t="shared" si="11"/>
        <v>90.98</v>
      </c>
      <c r="DE6" s="35">
        <f t="shared" si="11"/>
        <v>90.22</v>
      </c>
      <c r="DF6" s="35">
        <f t="shared" si="11"/>
        <v>89.81</v>
      </c>
      <c r="DG6" s="35">
        <f t="shared" si="11"/>
        <v>89.88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0.08</v>
      </c>
      <c r="EF6" s="35">
        <f t="shared" ref="EF6:EN6" si="14">IF(EF7="",NA(),EF7)</f>
        <v>0.08</v>
      </c>
      <c r="EG6" s="34">
        <f t="shared" si="14"/>
        <v>0</v>
      </c>
      <c r="EH6" s="35">
        <f t="shared" si="14"/>
        <v>0.06</v>
      </c>
      <c r="EI6" s="35">
        <f t="shared" si="14"/>
        <v>0.15</v>
      </c>
      <c r="EJ6" s="35">
        <f t="shared" si="14"/>
        <v>0.1</v>
      </c>
      <c r="EK6" s="35">
        <f t="shared" si="14"/>
        <v>0.15</v>
      </c>
      <c r="EL6" s="35">
        <f t="shared" si="14"/>
        <v>0.11</v>
      </c>
      <c r="EM6" s="35">
        <f t="shared" si="14"/>
        <v>0.09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313700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76.680000000000007</v>
      </c>
      <c r="Q7" s="38">
        <v>81.58</v>
      </c>
      <c r="R7" s="38">
        <v>3295</v>
      </c>
      <c r="S7" s="38">
        <v>17083</v>
      </c>
      <c r="T7" s="38">
        <v>77.94</v>
      </c>
      <c r="U7" s="38">
        <v>219.18</v>
      </c>
      <c r="V7" s="38">
        <v>13054</v>
      </c>
      <c r="W7" s="38">
        <v>4.75</v>
      </c>
      <c r="X7" s="38">
        <v>2748.21</v>
      </c>
      <c r="Y7" s="38">
        <v>49.35</v>
      </c>
      <c r="Z7" s="38">
        <v>41.49</v>
      </c>
      <c r="AA7" s="38">
        <v>38.24</v>
      </c>
      <c r="AB7" s="38">
        <v>38.69</v>
      </c>
      <c r="AC7" s="38">
        <v>76.819999999999993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1658.15</v>
      </c>
      <c r="BG7" s="38">
        <v>1515.74</v>
      </c>
      <c r="BH7" s="38">
        <v>1457.95</v>
      </c>
      <c r="BI7" s="38">
        <v>1638.14</v>
      </c>
      <c r="BJ7" s="38">
        <v>1161.06</v>
      </c>
      <c r="BK7" s="38">
        <v>1273.52</v>
      </c>
      <c r="BL7" s="38">
        <v>739.53</v>
      </c>
      <c r="BM7" s="38">
        <v>721.06</v>
      </c>
      <c r="BN7" s="38">
        <v>862.87</v>
      </c>
      <c r="BO7" s="38">
        <v>716.96</v>
      </c>
      <c r="BP7" s="38">
        <v>728.3</v>
      </c>
      <c r="BQ7" s="38">
        <v>32.74</v>
      </c>
      <c r="BR7" s="38">
        <v>33.79</v>
      </c>
      <c r="BS7" s="38">
        <v>40.08</v>
      </c>
      <c r="BT7" s="38">
        <v>33.94</v>
      </c>
      <c r="BU7" s="38">
        <v>60.34</v>
      </c>
      <c r="BV7" s="38">
        <v>67.849999999999994</v>
      </c>
      <c r="BW7" s="38">
        <v>84.05</v>
      </c>
      <c r="BX7" s="38">
        <v>84.86</v>
      </c>
      <c r="BY7" s="38">
        <v>85.39</v>
      </c>
      <c r="BZ7" s="38">
        <v>88.09</v>
      </c>
      <c r="CA7" s="38">
        <v>100.04</v>
      </c>
      <c r="CB7" s="38">
        <v>507.57</v>
      </c>
      <c r="CC7" s="38">
        <v>493.81</v>
      </c>
      <c r="CD7" s="38">
        <v>427.93</v>
      </c>
      <c r="CE7" s="38">
        <v>505.72</v>
      </c>
      <c r="CF7" s="38">
        <v>287.47000000000003</v>
      </c>
      <c r="CG7" s="38">
        <v>224.94</v>
      </c>
      <c r="CH7" s="38">
        <v>190.12</v>
      </c>
      <c r="CI7" s="38">
        <v>188.14</v>
      </c>
      <c r="CJ7" s="38">
        <v>188.79</v>
      </c>
      <c r="CK7" s="38">
        <v>181.8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55.41</v>
      </c>
      <c r="CS7" s="38">
        <v>63.6</v>
      </c>
      <c r="CT7" s="38">
        <v>64.23</v>
      </c>
      <c r="CU7" s="38">
        <v>59.4</v>
      </c>
      <c r="CV7" s="38">
        <v>59.35</v>
      </c>
      <c r="CW7" s="38">
        <v>60.09</v>
      </c>
      <c r="CX7" s="38">
        <v>96.82</v>
      </c>
      <c r="CY7" s="38">
        <v>96.92</v>
      </c>
      <c r="CZ7" s="38">
        <v>97.96</v>
      </c>
      <c r="DA7" s="38">
        <v>98.1</v>
      </c>
      <c r="DB7" s="38">
        <v>98.28</v>
      </c>
      <c r="DC7" s="38">
        <v>84.12</v>
      </c>
      <c r="DD7" s="38">
        <v>90.98</v>
      </c>
      <c r="DE7" s="38">
        <v>90.22</v>
      </c>
      <c r="DF7" s="38">
        <v>89.81</v>
      </c>
      <c r="DG7" s="38">
        <v>89.88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0.08</v>
      </c>
      <c r="EF7" s="38">
        <v>0.08</v>
      </c>
      <c r="EG7" s="38">
        <v>0</v>
      </c>
      <c r="EH7" s="38">
        <v>0.06</v>
      </c>
      <c r="EI7" s="38">
        <v>0.15</v>
      </c>
      <c r="EJ7" s="38">
        <v>0.1</v>
      </c>
      <c r="EK7" s="38">
        <v>0.15</v>
      </c>
      <c r="EL7" s="38">
        <v>0.11</v>
      </c>
      <c r="EM7" s="38">
        <v>0.09</v>
      </c>
      <c r="EN7" s="38">
        <v>0.19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2018-02-27T07:57:26Z</cp:lastPrinted>
  <dcterms:created xsi:type="dcterms:W3CDTF">2017-12-25T02:11:21Z</dcterms:created>
  <dcterms:modified xsi:type="dcterms:W3CDTF">2018-02-27T07:57:28Z</dcterms:modified>
  <cp:category/>
</cp:coreProperties>
</file>