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AT8" i="4" s="1"/>
  <c r="R6" i="5"/>
  <c r="Q6" i="5"/>
  <c r="P6" i="5"/>
  <c r="P10" i="4" s="1"/>
  <c r="O6" i="5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AL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<sst xmlns="http://schemas.openxmlformats.org/spreadsheetml/2006/main" count="232" uniqueCount="120">
  <si>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</si>
  <si>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</si>
  <si>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</si>
  <si>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</si>
  <si>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</si>
  <si>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</si>
  <si>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</si>
  <si>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</si>
  <si>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</si>
  <si>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</si>
  <si>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</si>
  <si>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</si>
  <si>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</si>
  <si>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</si>
  <si>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</si>
  <si>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</si>
  <si>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</si>
  <si>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</si>
  <si>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</si>
  <si>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</si>
  <si>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</si>
  <si>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</si>
  <si>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</si>
  <si>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</si>
  <si>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</si>
  <si>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</si>
  <si>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</si>
  <si>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</si>
  <si>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</si>
  <si>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</si>
  <si>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</si>
  <si>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</si>
  <si>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</si>
  <si>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</si>
  <si>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</si>
  <si>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</si>
  <si>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</si>
  <si>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</si>
  <si>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</si>
  <si>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</si>
  <si>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</si>
  <si>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</si>
  <si>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</si>
  <si>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</si>
  <si>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</si>
  <si>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</si>
  <si>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</si>
  <si>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</si>
  <si>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</si>
  <si>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</si>
  <si>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</si>
  <si>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</si>
  <si>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</si>
  <si>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</si>
  <si>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</si>
  <si>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</si>
  <si>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</si>
  <si>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</si>
  <si>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</si>
  <si>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</si>
  <si>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</si>
  <si>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</si>
  <si>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</si>
  <si>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</si>
  <si>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</si>
  <si>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</si>
  <si>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</si>
  <si>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</si>
  <si>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</si>
  <si>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</si>
  <si>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</si>
  <si>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</si>
  <si>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</si>
  <si>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</si>
  <si>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</si>
  <si>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</si>
  <si>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</si>
  <si>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</si>
  <si>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</si>
  <si>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</si>
  <si>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</si>
  <si>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</si>
  <si>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</si>
  <si>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</si>
  <si>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</si>
  <si>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</si>
  <si>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</si>
  <si>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</si>
  <si>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</si>
  <si>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</si>
  <si>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</si>
  <si>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</si>
  <si>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</si>
  <si>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</si>
  <si>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</si>
  <si>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</si>
  <si>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</si>
  <si>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</si>
  <si>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</si>
  <si>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</si>
  <si>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</si>
  <si>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</si>
  <si>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</si>
  <si>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</si>
  <si>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</si>
  <si>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鳥取県　湯梨浜町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</si>
  <si>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</si>
  <si>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</si>
  <si>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</si>
  <si>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</si>
  <si>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</si>
  <si>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</si>
  <si>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</si>
  <si>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</si>
  <si>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</si>
  <si>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</si>
  <si>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現在、管路の老朽化は安定状態にあり、その他施設について検討を行っているところである。
　有形固定資産減価償却率は全国平均、類似団体と同程度にある。昭和後期から平成にかけて整備した施設が多数あり、平成40年代から60年代にかけて、更新時期を迎えることが見込まれる。
　管路の更新は資金との調整を図りながら、実施している状況にある。</t>
    <rPh sb="0" eb="2">
      <t>ゲンザイ</t>
    </rPh>
    <rPh sb="3" eb="5">
      <t>カンロ</t>
    </rPh>
    <rPh sb="6" eb="9">
      <t>ロウキュウカ</t>
    </rPh>
    <rPh sb="10" eb="12">
      <t>アンテイ</t>
    </rPh>
    <rPh sb="12" eb="14">
      <t>ジョウタイ</t>
    </rPh>
    <rPh sb="20" eb="21">
      <t>タ</t>
    </rPh>
    <rPh sb="21" eb="23">
      <t>シセツ</t>
    </rPh>
    <rPh sb="27" eb="29">
      <t>ケントウ</t>
    </rPh>
    <rPh sb="30" eb="31">
      <t>オコナ</t>
    </rPh>
    <rPh sb="44" eb="46">
      <t>ユウケイ</t>
    </rPh>
    <rPh sb="46" eb="48">
      <t>コテイ</t>
    </rPh>
    <rPh sb="48" eb="50">
      <t>シサン</t>
    </rPh>
    <rPh sb="50" eb="52">
      <t>ゲンカ</t>
    </rPh>
    <rPh sb="52" eb="54">
      <t>ショウキャク</t>
    </rPh>
    <rPh sb="54" eb="55">
      <t>リツ</t>
    </rPh>
    <rPh sb="56" eb="58">
      <t>ゼンコク</t>
    </rPh>
    <rPh sb="58" eb="60">
      <t>ヘイキン</t>
    </rPh>
    <rPh sb="61" eb="63">
      <t>ルイジ</t>
    </rPh>
    <rPh sb="63" eb="65">
      <t>ダンタイ</t>
    </rPh>
    <rPh sb="66" eb="69">
      <t>ドウテイド</t>
    </rPh>
    <rPh sb="73" eb="75">
      <t>ショウワ</t>
    </rPh>
    <rPh sb="75" eb="77">
      <t>コウキ</t>
    </rPh>
    <rPh sb="79" eb="81">
      <t>ヘイセイ</t>
    </rPh>
    <rPh sb="85" eb="87">
      <t>セイビ</t>
    </rPh>
    <rPh sb="89" eb="91">
      <t>シセツ</t>
    </rPh>
    <rPh sb="92" eb="94">
      <t>タスウ</t>
    </rPh>
    <rPh sb="97" eb="99">
      <t>ヘイセイ</t>
    </rPh>
    <rPh sb="101" eb="102">
      <t>ネン</t>
    </rPh>
    <rPh sb="102" eb="103">
      <t>ダイ</t>
    </rPh>
    <rPh sb="107" eb="108">
      <t>ネン</t>
    </rPh>
    <rPh sb="108" eb="109">
      <t>ダイ</t>
    </rPh>
    <rPh sb="114" eb="116">
      <t>コウシン</t>
    </rPh>
    <rPh sb="116" eb="118">
      <t>ジキ</t>
    </rPh>
    <rPh sb="119" eb="120">
      <t>ムカ</t>
    </rPh>
    <rPh sb="125" eb="127">
      <t>ミコ</t>
    </rPh>
    <rPh sb="133" eb="135">
      <t>カンロ</t>
    </rPh>
    <rPh sb="136" eb="138">
      <t>コウシン</t>
    </rPh>
    <rPh sb="139" eb="141">
      <t>シキン</t>
    </rPh>
    <rPh sb="143" eb="145">
      <t>チョウセイ</t>
    </rPh>
    <rPh sb="146" eb="147">
      <t>ハカ</t>
    </rPh>
    <rPh sb="152" eb="154">
      <t>ジッシ</t>
    </rPh>
    <rPh sb="158" eb="160">
      <t>ジョウキョウ</t>
    </rPh>
    <phoneticPr fontId="4"/>
  </si>
  <si>
    <t>水道料金の低廉化を図りながら、合理的な運営を目指すことが課題である。
　企業債残高対給水収益比率が全国平均より低い方に属し、今後の事業に企業債を充てることが可能である。
　反面料金回収率が減少状況にあり、いかにして現状を維持していくのかが今後の課題となる。</t>
    <rPh sb="0" eb="2">
      <t>スイドウ</t>
    </rPh>
    <rPh sb="2" eb="4">
      <t>リョウキン</t>
    </rPh>
    <rPh sb="5" eb="6">
      <t>テイ</t>
    </rPh>
    <rPh sb="6" eb="7">
      <t>カド</t>
    </rPh>
    <rPh sb="7" eb="8">
      <t>カ</t>
    </rPh>
    <rPh sb="9" eb="10">
      <t>ハカ</t>
    </rPh>
    <rPh sb="15" eb="18">
      <t>ゴウリテキ</t>
    </rPh>
    <rPh sb="19" eb="21">
      <t>ウンエイ</t>
    </rPh>
    <rPh sb="22" eb="24">
      <t>メザ</t>
    </rPh>
    <rPh sb="28" eb="30">
      <t>カダイ</t>
    </rPh>
    <rPh sb="36" eb="38">
      <t>キギョウ</t>
    </rPh>
    <rPh sb="38" eb="39">
      <t>サイ</t>
    </rPh>
    <rPh sb="39" eb="41">
      <t>ザンダカ</t>
    </rPh>
    <rPh sb="41" eb="42">
      <t>タイ</t>
    </rPh>
    <rPh sb="42" eb="44">
      <t>キュウスイ</t>
    </rPh>
    <rPh sb="44" eb="46">
      <t>シュウエキ</t>
    </rPh>
    <rPh sb="46" eb="48">
      <t>ヒリツ</t>
    </rPh>
    <rPh sb="49" eb="51">
      <t>ゼンコク</t>
    </rPh>
    <rPh sb="51" eb="53">
      <t>ヘイキン</t>
    </rPh>
    <rPh sb="55" eb="56">
      <t>ヒク</t>
    </rPh>
    <rPh sb="57" eb="58">
      <t>ホウ</t>
    </rPh>
    <rPh sb="59" eb="60">
      <t>ゾク</t>
    </rPh>
    <rPh sb="62" eb="64">
      <t>コンゴ</t>
    </rPh>
    <rPh sb="65" eb="67">
      <t>ジギョウ</t>
    </rPh>
    <rPh sb="68" eb="70">
      <t>キギョウ</t>
    </rPh>
    <rPh sb="70" eb="71">
      <t>サイ</t>
    </rPh>
    <rPh sb="72" eb="73">
      <t>ア</t>
    </rPh>
    <rPh sb="78" eb="80">
      <t>カノウ</t>
    </rPh>
    <rPh sb="86" eb="88">
      <t>ハンメン</t>
    </rPh>
    <rPh sb="88" eb="90">
      <t>リョウキン</t>
    </rPh>
    <rPh sb="90" eb="92">
      <t>カイシュウ</t>
    </rPh>
    <rPh sb="92" eb="93">
      <t>リツ</t>
    </rPh>
    <rPh sb="94" eb="96">
      <t>ゲンショウ</t>
    </rPh>
    <rPh sb="96" eb="98">
      <t>ジョウキョウ</t>
    </rPh>
    <rPh sb="107" eb="109">
      <t>ゲンジョウ</t>
    </rPh>
    <rPh sb="110" eb="112">
      <t>イジ</t>
    </rPh>
    <rPh sb="119" eb="121">
      <t>コンゴ</t>
    </rPh>
    <rPh sb="122" eb="124">
      <t>カダイ</t>
    </rPh>
    <phoneticPr fontId="4"/>
  </si>
  <si>
    <t>自治体職員</t>
    <rPh sb="0" eb="3">
      <t>ジチタイ</t>
    </rPh>
    <rPh sb="3" eb="5">
      <t>ショクイン</t>
    </rPh>
    <phoneticPr fontId="4"/>
  </si>
  <si>
    <t>効率的な運営により、健全経営を確保していると言える。
　経常経費比率については、全国平均、類似団体を今年度は下回っている。これは鳥取県中部地震による修繕費の増加が要因であり、経年実績を考慮すれば、安定経営だと言える。
　流動比率は100％を超えていれば短期的な資金繰りは問題ないとされているが、長期的な予測として、経営戦略を作成し、さらに安定的な経営を実施していくことが必要である。
　有収率については、漏水調査を重点的に行い、早期修繕しているため全国平均、類似団体を上回っている。</t>
    <rPh sb="0" eb="3">
      <t>コウリツテキ</t>
    </rPh>
    <rPh sb="4" eb="6">
      <t>ウンエイ</t>
    </rPh>
    <rPh sb="10" eb="12">
      <t>ケンゼン</t>
    </rPh>
    <rPh sb="12" eb="14">
      <t>ケイエイ</t>
    </rPh>
    <rPh sb="15" eb="17">
      <t>カクホ</t>
    </rPh>
    <rPh sb="22" eb="23">
      <t>イ</t>
    </rPh>
    <rPh sb="28" eb="30">
      <t>ケイジョウ</t>
    </rPh>
    <rPh sb="30" eb="32">
      <t>ケイヒ</t>
    </rPh>
    <rPh sb="32" eb="34">
      <t>ヒリツ</t>
    </rPh>
    <rPh sb="40" eb="42">
      <t>ゼンコク</t>
    </rPh>
    <rPh sb="42" eb="44">
      <t>ヘイキン</t>
    </rPh>
    <rPh sb="45" eb="47">
      <t>ルイジ</t>
    </rPh>
    <rPh sb="47" eb="49">
      <t>ダンタイ</t>
    </rPh>
    <rPh sb="50" eb="53">
      <t>コンネンド</t>
    </rPh>
    <rPh sb="54" eb="56">
      <t>シタマワ</t>
    </rPh>
    <rPh sb="64" eb="67">
      <t>トットリケン</t>
    </rPh>
    <rPh sb="67" eb="69">
      <t>チュウブ</t>
    </rPh>
    <rPh sb="69" eb="71">
      <t>ジシン</t>
    </rPh>
    <rPh sb="74" eb="77">
      <t>シュウゼンヒ</t>
    </rPh>
    <rPh sb="78" eb="80">
      <t>ゾウカ</t>
    </rPh>
    <rPh sb="81" eb="83">
      <t>ヨウイン</t>
    </rPh>
    <rPh sb="87" eb="89">
      <t>ケイネン</t>
    </rPh>
    <rPh sb="89" eb="91">
      <t>ジッセキ</t>
    </rPh>
    <rPh sb="92" eb="94">
      <t>コウリョ</t>
    </rPh>
    <rPh sb="98" eb="100">
      <t>アンテイ</t>
    </rPh>
    <rPh sb="100" eb="102">
      <t>ケイエイ</t>
    </rPh>
    <rPh sb="104" eb="105">
      <t>イ</t>
    </rPh>
    <rPh sb="110" eb="112">
      <t>リュウドウ</t>
    </rPh>
    <rPh sb="112" eb="114">
      <t>ヒリツ</t>
    </rPh>
    <rPh sb="120" eb="121">
      <t>コ</t>
    </rPh>
    <rPh sb="126" eb="129">
      <t>タンキテキ</t>
    </rPh>
    <rPh sb="130" eb="132">
      <t>シキン</t>
    </rPh>
    <rPh sb="132" eb="133">
      <t>グ</t>
    </rPh>
    <rPh sb="135" eb="137">
      <t>モンダイ</t>
    </rPh>
    <rPh sb="147" eb="150">
      <t>チョウキテキ</t>
    </rPh>
    <rPh sb="151" eb="153">
      <t>ヨソク</t>
    </rPh>
    <rPh sb="169" eb="172">
      <t>アンテイテキ</t>
    </rPh>
    <rPh sb="173" eb="175">
      <t>ケイエイ</t>
    </rPh>
    <rPh sb="176" eb="178">
      <t>ジッシ</t>
    </rPh>
    <rPh sb="185" eb="187">
      <t>ヒツヨウ</t>
    </rPh>
    <rPh sb="193" eb="195">
      <t>ユウシュウ</t>
    </rPh>
    <rPh sb="195" eb="196">
      <t>リツ</t>
    </rPh>
    <rPh sb="202" eb="204">
      <t>ロウスイ</t>
    </rPh>
    <rPh sb="204" eb="206">
      <t>チョウサ</t>
    </rPh>
    <rPh sb="207" eb="210">
      <t>ジュウテンテキ</t>
    </rPh>
    <rPh sb="211" eb="212">
      <t>オコナ</t>
    </rPh>
    <rPh sb="214" eb="216">
      <t>ソウキ</t>
    </rPh>
    <rPh sb="216" eb="218">
      <t>シュウゼン</t>
    </rPh>
    <rPh sb="224" eb="226">
      <t>ゼンコク</t>
    </rPh>
    <rPh sb="226" eb="228">
      <t>ヘイキン</t>
    </rPh>
    <rPh sb="229" eb="231">
      <t>ルイジ</t>
    </rPh>
    <rPh sb="231" eb="233">
      <t>ダンタイ</t>
    </rPh>
    <rPh sb="234" eb="236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</si>
</sst>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0.97</c:v>
                </c:pt>
                <c:pt idx="1">
                  <c:v>0.57999999999999996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58592"/>
        <c:axId val="15978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0.71</c:v>
                </c:pt>
                <c:pt idx="2">
                  <c:v>0.68</c:v>
                </c:pt>
                <c:pt idx="3">
                  <c:v>1.65</c:v>
                </c:pt>
                <c:pt idx="4">
                  <c:v>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58592"/>
        <c:axId val="159783168"/>
      </c:lineChart>
      <c:dateAx>
        <c:axId val="1525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783168"/>
        <c:crosses val="autoZero"/>
        <c:auto val="1"/>
        <c:lblOffset val="100"/>
        <c:baseTimeUnit val="years"/>
      </c:dateAx>
      <c:valAx>
        <c:axId val="15978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53.29</c:v>
                </c:pt>
                <c:pt idx="1">
                  <c:v>49.45</c:v>
                </c:pt>
                <c:pt idx="2">
                  <c:v>52.16</c:v>
                </c:pt>
                <c:pt idx="3">
                  <c:v>53.61</c:v>
                </c:pt>
                <c:pt idx="4">
                  <c:v>54.41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72800"/>
        <c:axId val="9178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54.51</c:v>
                </c:pt>
                <c:pt idx="1">
                  <c:v>54.47</c:v>
                </c:pt>
                <c:pt idx="2">
                  <c:v>53.61</c:v>
                </c:pt>
                <c:pt idx="3">
                  <c:v>53.52</c:v>
                </c:pt>
                <c:pt idx="4">
                  <c:v>54.24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72800"/>
        <c:axId val="91783168"/>
      </c:lineChart>
      <c:dateAx>
        <c:axId val="91772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83168"/>
        <c:crosses val="autoZero"/>
        <c:auto val="1"/>
        <c:lblOffset val="100"/>
        <c:baseTimeUnit val="years"/>
      </c:dateAx>
      <c:valAx>
        <c:axId val="9178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72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87.76</c:v>
                </c:pt>
                <c:pt idx="1">
                  <c:v>94.15</c:v>
                </c:pt>
                <c:pt idx="2">
                  <c:v>87.86</c:v>
                </c:pt>
                <c:pt idx="3">
                  <c:v>85.73</c:v>
                </c:pt>
                <c:pt idx="4">
                  <c:v>82.74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96992"/>
        <c:axId val="9179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81.790000000000006</c:v>
                </c:pt>
                <c:pt idx="1">
                  <c:v>81.459999999999994</c:v>
                </c:pt>
                <c:pt idx="2">
                  <c:v>81.31</c:v>
                </c:pt>
                <c:pt idx="3">
                  <c:v>81.459999999999994</c:v>
                </c:pt>
                <c:pt idx="4">
                  <c:v>81.680000000000007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96992"/>
        <c:axId val="91798912"/>
      </c:lineChart>
      <c:dateAx>
        <c:axId val="9179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98912"/>
        <c:crosses val="autoZero"/>
        <c:auto val="1"/>
        <c:lblOffset val="100"/>
        <c:baseTimeUnit val="years"/>
      </c:dateAx>
      <c:valAx>
        <c:axId val="9179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9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115.31</c:v>
                </c:pt>
                <c:pt idx="1">
                  <c:v>111.69</c:v>
                </c:pt>
                <c:pt idx="2">
                  <c:v>113.89</c:v>
                </c:pt>
                <c:pt idx="3">
                  <c:v>116.28</c:v>
                </c:pt>
                <c:pt idx="4">
                  <c:v>105.35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69024"/>
        <c:axId val="161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108.33</c:v>
                </c:pt>
                <c:pt idx="1">
                  <c:v>107.95</c:v>
                </c:pt>
                <c:pt idx="2">
                  <c:v>109.49</c:v>
                </c:pt>
                <c:pt idx="3">
                  <c:v>111.06</c:v>
                </c:pt>
                <c:pt idx="4">
                  <c:v>111.34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69024"/>
        <c:axId val="161853824"/>
      </c:lineChart>
      <c:dateAx>
        <c:axId val="16156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853824"/>
        <c:crosses val="autoZero"/>
        <c:auto val="1"/>
        <c:lblOffset val="100"/>
        <c:baseTimeUnit val="years"/>
      </c:dateAx>
      <c:valAx>
        <c:axId val="161853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56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40.85</c:v>
                </c:pt>
                <c:pt idx="1">
                  <c:v>41.94</c:v>
                </c:pt>
                <c:pt idx="2">
                  <c:v>47.26</c:v>
                </c:pt>
                <c:pt idx="3">
                  <c:v>48.57</c:v>
                </c:pt>
                <c:pt idx="4">
                  <c:v>50.58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505536"/>
        <c:axId val="17150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37.799999999999997</c:v>
                </c:pt>
                <c:pt idx="1">
                  <c:v>38.520000000000003</c:v>
                </c:pt>
                <c:pt idx="2">
                  <c:v>46.67</c:v>
                </c:pt>
                <c:pt idx="3">
                  <c:v>47.7</c:v>
                </c:pt>
                <c:pt idx="4">
                  <c:v>48.14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05536"/>
        <c:axId val="171507072"/>
      </c:lineChart>
      <c:dateAx>
        <c:axId val="17150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507072"/>
        <c:crosses val="autoZero"/>
        <c:auto val="1"/>
        <c:lblOffset val="100"/>
        <c:baseTimeUnit val="years"/>
      </c:dateAx>
      <c:valAx>
        <c:axId val="17150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150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42976"/>
        <c:axId val="7894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8.2200000000000006</c:v>
                </c:pt>
                <c:pt idx="1">
                  <c:v>9.43</c:v>
                </c:pt>
                <c:pt idx="2">
                  <c:v>10.029999999999999</c:v>
                </c:pt>
                <c:pt idx="3">
                  <c:v>7.26</c:v>
                </c:pt>
                <c:pt idx="4">
                  <c:v>11.13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42976"/>
        <c:axId val="78944896"/>
      </c:lineChart>
      <c:dateAx>
        <c:axId val="7894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44896"/>
        <c:crosses val="autoZero"/>
        <c:auto val="1"/>
        <c:lblOffset val="100"/>
        <c:baseTimeUnit val="years"/>
      </c:dateAx>
      <c:valAx>
        <c:axId val="7894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4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15.69</c:v>
                </c:pt>
                <c:pt idx="1">
                  <c:v>13.47</c:v>
                </c:pt>
                <c:pt idx="2">
                  <c:v>9.49</c:v>
                </c:pt>
                <c:pt idx="3">
                  <c:v>9.35</c:v>
                </c:pt>
                <c:pt idx="4">
                  <c:v>10.130000000000001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9024"/>
        <c:axId val="91490944"/>
      </c:lineChart>
      <c:dateAx>
        <c:axId val="9148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90944"/>
        <c:crosses val="autoZero"/>
        <c:auto val="1"/>
        <c:lblOffset val="100"/>
        <c:baseTimeUnit val="years"/>
      </c:dateAx>
      <c:valAx>
        <c:axId val="91490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8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3170.95</c:v>
                </c:pt>
                <c:pt idx="1">
                  <c:v>3463.75</c:v>
                </c:pt>
                <c:pt idx="2">
                  <c:v>1699.59</c:v>
                </c:pt>
                <c:pt idx="3">
                  <c:v>3636.89</c:v>
                </c:pt>
                <c:pt idx="4">
                  <c:v>1172.95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00928"/>
        <c:axId val="9150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1159.4100000000001</c:v>
                </c:pt>
                <c:pt idx="1">
                  <c:v>1081.23</c:v>
                </c:pt>
                <c:pt idx="2">
                  <c:v>406.37</c:v>
                </c:pt>
                <c:pt idx="3">
                  <c:v>398.29</c:v>
                </c:pt>
                <c:pt idx="4">
                  <c:v>388.67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00928"/>
        <c:axId val="91502848"/>
      </c:lineChart>
      <c:dateAx>
        <c:axId val="9150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02848"/>
        <c:crosses val="autoZero"/>
        <c:auto val="1"/>
        <c:lblOffset val="100"/>
        <c:baseTimeUnit val="years"/>
      </c:dateAx>
      <c:valAx>
        <c:axId val="91502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0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124.24</c:v>
                </c:pt>
                <c:pt idx="1">
                  <c:v>117.43</c:v>
                </c:pt>
                <c:pt idx="2">
                  <c:v>111.55</c:v>
                </c:pt>
                <c:pt idx="3">
                  <c:v>103.97</c:v>
                </c:pt>
                <c:pt idx="4">
                  <c:v>97.7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12192"/>
        <c:axId val="91518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</c:v>
                </c:pt>
                <c:pt idx="1">
                  <c:v>443.13</c:v>
                </c:pt>
                <c:pt idx="2">
                  <c:v>442.54</c:v>
                </c:pt>
                <c:pt idx="3">
                  <c:v>431</c:v>
                </c:pt>
                <c:pt idx="4">
                  <c:v>422.5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12192"/>
        <c:axId val="91518464"/>
      </c:lineChart>
      <c:dateAx>
        <c:axId val="9151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18464"/>
        <c:crosses val="autoZero"/>
        <c:auto val="1"/>
        <c:lblOffset val="100"/>
        <c:baseTimeUnit val="years"/>
      </c:dateAx>
      <c:valAx>
        <c:axId val="91518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1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112.08</c:v>
                </c:pt>
                <c:pt idx="1">
                  <c:v>106.92</c:v>
                </c:pt>
                <c:pt idx="2">
                  <c:v>104.65</c:v>
                </c:pt>
                <c:pt idx="3">
                  <c:v>111.36</c:v>
                </c:pt>
                <c:pt idx="4">
                  <c:v>98.23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40480"/>
        <c:axId val="9154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96.27</c:v>
                </c:pt>
                <c:pt idx="1">
                  <c:v>95.4</c:v>
                </c:pt>
                <c:pt idx="2">
                  <c:v>98.6</c:v>
                </c:pt>
                <c:pt idx="3">
                  <c:v>100.82</c:v>
                </c:pt>
                <c:pt idx="4">
                  <c:v>101.64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40480"/>
        <c:axId val="91542656"/>
      </c:lineChart>
      <c:dateAx>
        <c:axId val="91540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42656"/>
        <c:crosses val="autoZero"/>
        <c:auto val="1"/>
        <c:lblOffset val="100"/>
        <c:baseTimeUnit val="years"/>
      </c:dateAx>
      <c:valAx>
        <c:axId val="9154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4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90.96</c:v>
                </c:pt>
                <c:pt idx="1">
                  <c:v>95.59</c:v>
                </c:pt>
                <c:pt idx="2">
                  <c:v>98.04</c:v>
                </c:pt>
                <c:pt idx="3">
                  <c:v>91.69</c:v>
                </c:pt>
                <c:pt idx="4">
                  <c:v>104.88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52000"/>
        <c:axId val="9176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186.94</c:v>
                </c:pt>
                <c:pt idx="1">
                  <c:v>186.15</c:v>
                </c:pt>
                <c:pt idx="2">
                  <c:v>181.67</c:v>
                </c:pt>
                <c:pt idx="3">
                  <c:v>179.55</c:v>
                </c:pt>
                <c:pt idx="4">
                  <c:v>179.16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52000"/>
        <c:axId val="91763072"/>
      </c:lineChart>
      <c:dateAx>
        <c:axId val="91552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63072"/>
        <c:crosses val="autoZero"/>
        <c:auto val="1"/>
        <c:lblOffset val="100"/>
        <c:baseTimeUnit val="years"/>
      </c:dateAx>
      <c:valAx>
        <c:axId val="9176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52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K4" zoomScaleNormal="100" workbookViewId="0">
      <selection activeCell="B14" sqref="B14:BJ1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5" t="str">
        <f>データ!H6</f>
        <v>鳥取県　湯梨浜町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A7</v>
      </c>
      <c r="X8" s="59"/>
      <c r="Y8" s="59"/>
      <c r="Z8" s="59"/>
      <c r="AA8" s="59"/>
      <c r="AB8" s="59"/>
      <c r="AC8" s="59"/>
      <c r="AD8" s="60" t="s">
        <v>118</v>
      </c>
      <c r="AE8" s="60"/>
      <c r="AF8" s="60"/>
      <c r="AG8" s="60"/>
      <c r="AH8" s="60"/>
      <c r="AI8" s="60"/>
      <c r="AJ8" s="60"/>
      <c r="AK8" s="5"/>
      <c r="AL8" s="61">
        <f>データ!$R$6</f>
        <v>17083</v>
      </c>
      <c r="AM8" s="61"/>
      <c r="AN8" s="61"/>
      <c r="AO8" s="61"/>
      <c r="AP8" s="61"/>
      <c r="AQ8" s="61"/>
      <c r="AR8" s="61"/>
      <c r="AS8" s="61"/>
      <c r="AT8" s="51">
        <f>データ!$S$6</f>
        <v>77.94</v>
      </c>
      <c r="AU8" s="52"/>
      <c r="AV8" s="52"/>
      <c r="AW8" s="52"/>
      <c r="AX8" s="52"/>
      <c r="AY8" s="52"/>
      <c r="AZ8" s="52"/>
      <c r="BA8" s="52"/>
      <c r="BB8" s="53">
        <f>データ!$T$6</f>
        <v>219.18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90.76</v>
      </c>
      <c r="J10" s="52"/>
      <c r="K10" s="52"/>
      <c r="L10" s="52"/>
      <c r="M10" s="52"/>
      <c r="N10" s="52"/>
      <c r="O10" s="64"/>
      <c r="P10" s="53">
        <f>データ!$P$6</f>
        <v>81.84</v>
      </c>
      <c r="Q10" s="53"/>
      <c r="R10" s="53"/>
      <c r="S10" s="53"/>
      <c r="T10" s="53"/>
      <c r="U10" s="53"/>
      <c r="V10" s="53"/>
      <c r="W10" s="61">
        <f>データ!$Q$6</f>
        <v>2028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13933</v>
      </c>
      <c r="AM10" s="61"/>
      <c r="AN10" s="61"/>
      <c r="AO10" s="61"/>
      <c r="AP10" s="61"/>
      <c r="AQ10" s="61"/>
      <c r="AR10" s="61"/>
      <c r="AS10" s="61"/>
      <c r="AT10" s="51">
        <f>データ!$V$6</f>
        <v>43.16</v>
      </c>
      <c r="AU10" s="52"/>
      <c r="AV10" s="52"/>
      <c r="AW10" s="52"/>
      <c r="AX10" s="52"/>
      <c r="AY10" s="52"/>
      <c r="AZ10" s="52"/>
      <c r="BA10" s="52"/>
      <c r="BB10" s="53">
        <f>データ!$W$6</f>
        <v>322.82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119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116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 x14ac:dyDescent="0.15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 x14ac:dyDescent="0.15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 x14ac:dyDescent="0.15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117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 x14ac:dyDescent="0.15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 x14ac:dyDescent="0.15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313700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鳥取県　湯梨浜町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>
        <f t="shared" si="3"/>
        <v>0</v>
      </c>
      <c r="N6" s="35" t="str">
        <f t="shared" si="3"/>
        <v>-</v>
      </c>
      <c r="O6" s="35">
        <f t="shared" si="3"/>
        <v>90.76</v>
      </c>
      <c r="P6" s="35">
        <f t="shared" si="3"/>
        <v>81.84</v>
      </c>
      <c r="Q6" s="35">
        <f t="shared" si="3"/>
        <v>2028</v>
      </c>
      <c r="R6" s="35">
        <f t="shared" si="3"/>
        <v>17083</v>
      </c>
      <c r="S6" s="35">
        <f t="shared" si="3"/>
        <v>77.94</v>
      </c>
      <c r="T6" s="35">
        <f t="shared" si="3"/>
        <v>219.18</v>
      </c>
      <c r="U6" s="35">
        <f t="shared" si="3"/>
        <v>13933</v>
      </c>
      <c r="V6" s="35">
        <f t="shared" si="3"/>
        <v>43.16</v>
      </c>
      <c r="W6" s="35">
        <f t="shared" si="3"/>
        <v>322.82</v>
      </c>
      <c r="X6" s="36">
        <f>IF(X7="",NA(),X7)</f>
        <v>115.31</v>
      </c>
      <c r="Y6" s="36">
        <f t="shared" ref="Y6:AG6" si="4">IF(Y7="",NA(),Y7)</f>
        <v>111.69</v>
      </c>
      <c r="Z6" s="36">
        <f t="shared" si="4"/>
        <v>113.89</v>
      </c>
      <c r="AA6" s="36">
        <f t="shared" si="4"/>
        <v>116.28</v>
      </c>
      <c r="AB6" s="36">
        <f t="shared" si="4"/>
        <v>105.35</v>
      </c>
      <c r="AC6" s="36">
        <f t="shared" si="4"/>
        <v>108.33</v>
      </c>
      <c r="AD6" s="36">
        <f t="shared" si="4"/>
        <v>107.95</v>
      </c>
      <c r="AE6" s="36">
        <f t="shared" si="4"/>
        <v>109.49</v>
      </c>
      <c r="AF6" s="36">
        <f t="shared" si="4"/>
        <v>111.06</v>
      </c>
      <c r="AG6" s="36">
        <f t="shared" si="4"/>
        <v>111.34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15.69</v>
      </c>
      <c r="AO6" s="36">
        <f t="shared" si="5"/>
        <v>13.47</v>
      </c>
      <c r="AP6" s="36">
        <f t="shared" si="5"/>
        <v>9.49</v>
      </c>
      <c r="AQ6" s="36">
        <f t="shared" si="5"/>
        <v>9.35</v>
      </c>
      <c r="AR6" s="36">
        <f t="shared" si="5"/>
        <v>10.130000000000001</v>
      </c>
      <c r="AS6" s="35" t="str">
        <f>IF(AS7="","",IF(AS7="-","【-】","【"&amp;SUBSTITUTE(TEXT(AS7,"#,##0.00"),"-","△")&amp;"】"))</f>
        <v>【0.79】</v>
      </c>
      <c r="AT6" s="36">
        <f>IF(AT7="",NA(),AT7)</f>
        <v>3170.95</v>
      </c>
      <c r="AU6" s="36">
        <f t="shared" ref="AU6:BC6" si="6">IF(AU7="",NA(),AU7)</f>
        <v>3463.75</v>
      </c>
      <c r="AV6" s="36">
        <f t="shared" si="6"/>
        <v>1699.59</v>
      </c>
      <c r="AW6" s="36">
        <f t="shared" si="6"/>
        <v>3636.89</v>
      </c>
      <c r="AX6" s="36">
        <f t="shared" si="6"/>
        <v>1172.95</v>
      </c>
      <c r="AY6" s="36">
        <f t="shared" si="6"/>
        <v>1159.4100000000001</v>
      </c>
      <c r="AZ6" s="36">
        <f t="shared" si="6"/>
        <v>1081.23</v>
      </c>
      <c r="BA6" s="36">
        <f t="shared" si="6"/>
        <v>406.37</v>
      </c>
      <c r="BB6" s="36">
        <f t="shared" si="6"/>
        <v>398.29</v>
      </c>
      <c r="BC6" s="36">
        <f t="shared" si="6"/>
        <v>388.67</v>
      </c>
      <c r="BD6" s="35" t="str">
        <f>IF(BD7="","",IF(BD7="-","【-】","【"&amp;SUBSTITUTE(TEXT(BD7,"#,##0.00"),"-","△")&amp;"】"))</f>
        <v>【262.87】</v>
      </c>
      <c r="BE6" s="36">
        <f>IF(BE7="",NA(),BE7)</f>
        <v>124.24</v>
      </c>
      <c r="BF6" s="36">
        <f t="shared" ref="BF6:BN6" si="7">IF(BF7="",NA(),BF7)</f>
        <v>117.43</v>
      </c>
      <c r="BG6" s="36">
        <f t="shared" si="7"/>
        <v>111.55</v>
      </c>
      <c r="BH6" s="36">
        <f t="shared" si="7"/>
        <v>103.97</v>
      </c>
      <c r="BI6" s="36">
        <f t="shared" si="7"/>
        <v>97.7</v>
      </c>
      <c r="BJ6" s="36">
        <f t="shared" si="7"/>
        <v>458</v>
      </c>
      <c r="BK6" s="36">
        <f t="shared" si="7"/>
        <v>443.13</v>
      </c>
      <c r="BL6" s="36">
        <f t="shared" si="7"/>
        <v>442.54</v>
      </c>
      <c r="BM6" s="36">
        <f t="shared" si="7"/>
        <v>431</v>
      </c>
      <c r="BN6" s="36">
        <f t="shared" si="7"/>
        <v>422.5</v>
      </c>
      <c r="BO6" s="35" t="str">
        <f>IF(BO7="","",IF(BO7="-","【-】","【"&amp;SUBSTITUTE(TEXT(BO7,"#,##0.00"),"-","△")&amp;"】"))</f>
        <v>【270.87】</v>
      </c>
      <c r="BP6" s="36">
        <f>IF(BP7="",NA(),BP7)</f>
        <v>112.08</v>
      </c>
      <c r="BQ6" s="36">
        <f t="shared" ref="BQ6:BY6" si="8">IF(BQ7="",NA(),BQ7)</f>
        <v>106.92</v>
      </c>
      <c r="BR6" s="36">
        <f t="shared" si="8"/>
        <v>104.65</v>
      </c>
      <c r="BS6" s="36">
        <f t="shared" si="8"/>
        <v>111.36</v>
      </c>
      <c r="BT6" s="36">
        <f t="shared" si="8"/>
        <v>98.23</v>
      </c>
      <c r="BU6" s="36">
        <f t="shared" si="8"/>
        <v>96.27</v>
      </c>
      <c r="BV6" s="36">
        <f t="shared" si="8"/>
        <v>95.4</v>
      </c>
      <c r="BW6" s="36">
        <f t="shared" si="8"/>
        <v>98.6</v>
      </c>
      <c r="BX6" s="36">
        <f t="shared" si="8"/>
        <v>100.82</v>
      </c>
      <c r="BY6" s="36">
        <f t="shared" si="8"/>
        <v>101.64</v>
      </c>
      <c r="BZ6" s="35" t="str">
        <f>IF(BZ7="","",IF(BZ7="-","【-】","【"&amp;SUBSTITUTE(TEXT(BZ7,"#,##0.00"),"-","△")&amp;"】"))</f>
        <v>【105.59】</v>
      </c>
      <c r="CA6" s="36">
        <f>IF(CA7="",NA(),CA7)</f>
        <v>90.96</v>
      </c>
      <c r="CB6" s="36">
        <f t="shared" ref="CB6:CJ6" si="9">IF(CB7="",NA(),CB7)</f>
        <v>95.59</v>
      </c>
      <c r="CC6" s="36">
        <f t="shared" si="9"/>
        <v>98.04</v>
      </c>
      <c r="CD6" s="36">
        <f t="shared" si="9"/>
        <v>91.69</v>
      </c>
      <c r="CE6" s="36">
        <f t="shared" si="9"/>
        <v>104.88</v>
      </c>
      <c r="CF6" s="36">
        <f t="shared" si="9"/>
        <v>186.94</v>
      </c>
      <c r="CG6" s="36">
        <f t="shared" si="9"/>
        <v>186.15</v>
      </c>
      <c r="CH6" s="36">
        <f t="shared" si="9"/>
        <v>181.67</v>
      </c>
      <c r="CI6" s="36">
        <f t="shared" si="9"/>
        <v>179.55</v>
      </c>
      <c r="CJ6" s="36">
        <f t="shared" si="9"/>
        <v>179.16</v>
      </c>
      <c r="CK6" s="35" t="str">
        <f>IF(CK7="","",IF(CK7="-","【-】","【"&amp;SUBSTITUTE(TEXT(CK7,"#,##0.00"),"-","△")&amp;"】"))</f>
        <v>【163.27】</v>
      </c>
      <c r="CL6" s="36">
        <f>IF(CL7="",NA(),CL7)</f>
        <v>53.29</v>
      </c>
      <c r="CM6" s="36">
        <f t="shared" ref="CM6:CU6" si="10">IF(CM7="",NA(),CM7)</f>
        <v>49.45</v>
      </c>
      <c r="CN6" s="36">
        <f t="shared" si="10"/>
        <v>52.16</v>
      </c>
      <c r="CO6" s="36">
        <f t="shared" si="10"/>
        <v>53.61</v>
      </c>
      <c r="CP6" s="36">
        <f t="shared" si="10"/>
        <v>54.41</v>
      </c>
      <c r="CQ6" s="36">
        <f t="shared" si="10"/>
        <v>54.51</v>
      </c>
      <c r="CR6" s="36">
        <f t="shared" si="10"/>
        <v>54.47</v>
      </c>
      <c r="CS6" s="36">
        <f t="shared" si="10"/>
        <v>53.61</v>
      </c>
      <c r="CT6" s="36">
        <f t="shared" si="10"/>
        <v>53.52</v>
      </c>
      <c r="CU6" s="36">
        <f t="shared" si="10"/>
        <v>54.24</v>
      </c>
      <c r="CV6" s="35" t="str">
        <f>IF(CV7="","",IF(CV7="-","【-】","【"&amp;SUBSTITUTE(TEXT(CV7,"#,##0.00"),"-","△")&amp;"】"))</f>
        <v>【59.94】</v>
      </c>
      <c r="CW6" s="36">
        <f>IF(CW7="",NA(),CW7)</f>
        <v>87.76</v>
      </c>
      <c r="CX6" s="36">
        <f t="shared" ref="CX6:DF6" si="11">IF(CX7="",NA(),CX7)</f>
        <v>94.15</v>
      </c>
      <c r="CY6" s="36">
        <f t="shared" si="11"/>
        <v>87.86</v>
      </c>
      <c r="CZ6" s="36">
        <f t="shared" si="11"/>
        <v>85.73</v>
      </c>
      <c r="DA6" s="36">
        <f t="shared" si="11"/>
        <v>82.74</v>
      </c>
      <c r="DB6" s="36">
        <f t="shared" si="11"/>
        <v>81.790000000000006</v>
      </c>
      <c r="DC6" s="36">
        <f t="shared" si="11"/>
        <v>81.459999999999994</v>
      </c>
      <c r="DD6" s="36">
        <f t="shared" si="11"/>
        <v>81.31</v>
      </c>
      <c r="DE6" s="36">
        <f t="shared" si="11"/>
        <v>81.459999999999994</v>
      </c>
      <c r="DF6" s="36">
        <f t="shared" si="11"/>
        <v>81.680000000000007</v>
      </c>
      <c r="DG6" s="35" t="str">
        <f>IF(DG7="","",IF(DG7="-","【-】","【"&amp;SUBSTITUTE(TEXT(DG7,"#,##0.00"),"-","△")&amp;"】"))</f>
        <v>【90.22】</v>
      </c>
      <c r="DH6" s="36">
        <f>IF(DH7="",NA(),DH7)</f>
        <v>40.85</v>
      </c>
      <c r="DI6" s="36">
        <f t="shared" ref="DI6:DQ6" si="12">IF(DI7="",NA(),DI7)</f>
        <v>41.94</v>
      </c>
      <c r="DJ6" s="36">
        <f t="shared" si="12"/>
        <v>47.26</v>
      </c>
      <c r="DK6" s="36">
        <f t="shared" si="12"/>
        <v>48.57</v>
      </c>
      <c r="DL6" s="36">
        <f t="shared" si="12"/>
        <v>50.58</v>
      </c>
      <c r="DM6" s="36">
        <f t="shared" si="12"/>
        <v>37.799999999999997</v>
      </c>
      <c r="DN6" s="36">
        <f t="shared" si="12"/>
        <v>38.520000000000003</v>
      </c>
      <c r="DO6" s="36">
        <f t="shared" si="12"/>
        <v>46.67</v>
      </c>
      <c r="DP6" s="36">
        <f t="shared" si="12"/>
        <v>47.7</v>
      </c>
      <c r="DQ6" s="36">
        <f t="shared" si="12"/>
        <v>48.14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8.2200000000000006</v>
      </c>
      <c r="DY6" s="36">
        <f t="shared" si="13"/>
        <v>9.43</v>
      </c>
      <c r="DZ6" s="36">
        <f t="shared" si="13"/>
        <v>10.029999999999999</v>
      </c>
      <c r="EA6" s="36">
        <f t="shared" si="13"/>
        <v>7.26</v>
      </c>
      <c r="EB6" s="36">
        <f t="shared" si="13"/>
        <v>11.13</v>
      </c>
      <c r="EC6" s="35" t="str">
        <f>IF(EC7="","",IF(EC7="-","【-】","【"&amp;SUBSTITUTE(TEXT(EC7,"#,##0.00"),"-","△")&amp;"】"))</f>
        <v>【15.00】</v>
      </c>
      <c r="ED6" s="36">
        <f>IF(ED7="",NA(),ED7)</f>
        <v>0.97</v>
      </c>
      <c r="EE6" s="36">
        <f t="shared" ref="EE6:EM6" si="14">IF(EE7="",NA(),EE7)</f>
        <v>0.57999999999999996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0.6</v>
      </c>
      <c r="EJ6" s="36">
        <f t="shared" si="14"/>
        <v>0.71</v>
      </c>
      <c r="EK6" s="36">
        <f t="shared" si="14"/>
        <v>0.68</v>
      </c>
      <c r="EL6" s="36">
        <f t="shared" si="14"/>
        <v>1.65</v>
      </c>
      <c r="EM6" s="36">
        <f t="shared" si="14"/>
        <v>0.47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313700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90.76</v>
      </c>
      <c r="P7" s="39">
        <v>81.84</v>
      </c>
      <c r="Q7" s="39">
        <v>2028</v>
      </c>
      <c r="R7" s="39">
        <v>17083</v>
      </c>
      <c r="S7" s="39">
        <v>77.94</v>
      </c>
      <c r="T7" s="39">
        <v>219.18</v>
      </c>
      <c r="U7" s="39">
        <v>13933</v>
      </c>
      <c r="V7" s="39">
        <v>43.16</v>
      </c>
      <c r="W7" s="39">
        <v>322.82</v>
      </c>
      <c r="X7" s="39">
        <v>115.31</v>
      </c>
      <c r="Y7" s="39">
        <v>111.69</v>
      </c>
      <c r="Z7" s="39">
        <v>113.89</v>
      </c>
      <c r="AA7" s="39">
        <v>116.28</v>
      </c>
      <c r="AB7" s="39">
        <v>105.35</v>
      </c>
      <c r="AC7" s="39">
        <v>108.33</v>
      </c>
      <c r="AD7" s="39">
        <v>107.95</v>
      </c>
      <c r="AE7" s="39">
        <v>109.49</v>
      </c>
      <c r="AF7" s="39">
        <v>111.06</v>
      </c>
      <c r="AG7" s="39">
        <v>111.34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15.69</v>
      </c>
      <c r="AO7" s="39">
        <v>13.47</v>
      </c>
      <c r="AP7" s="39">
        <v>9.49</v>
      </c>
      <c r="AQ7" s="39">
        <v>9.35</v>
      </c>
      <c r="AR7" s="39">
        <v>10.130000000000001</v>
      </c>
      <c r="AS7" s="39">
        <v>0.79</v>
      </c>
      <c r="AT7" s="39">
        <v>3170.95</v>
      </c>
      <c r="AU7" s="39">
        <v>3463.75</v>
      </c>
      <c r="AV7" s="39">
        <v>1699.59</v>
      </c>
      <c r="AW7" s="39">
        <v>3636.89</v>
      </c>
      <c r="AX7" s="39">
        <v>1172.95</v>
      </c>
      <c r="AY7" s="39">
        <v>1159.4100000000001</v>
      </c>
      <c r="AZ7" s="39">
        <v>1081.23</v>
      </c>
      <c r="BA7" s="39">
        <v>406.37</v>
      </c>
      <c r="BB7" s="39">
        <v>398.29</v>
      </c>
      <c r="BC7" s="39">
        <v>388.67</v>
      </c>
      <c r="BD7" s="39">
        <v>262.87</v>
      </c>
      <c r="BE7" s="39">
        <v>124.24</v>
      </c>
      <c r="BF7" s="39">
        <v>117.43</v>
      </c>
      <c r="BG7" s="39">
        <v>111.55</v>
      </c>
      <c r="BH7" s="39">
        <v>103.97</v>
      </c>
      <c r="BI7" s="39">
        <v>97.7</v>
      </c>
      <c r="BJ7" s="39">
        <v>458</v>
      </c>
      <c r="BK7" s="39">
        <v>443.13</v>
      </c>
      <c r="BL7" s="39">
        <v>442.54</v>
      </c>
      <c r="BM7" s="39">
        <v>431</v>
      </c>
      <c r="BN7" s="39">
        <v>422.5</v>
      </c>
      <c r="BO7" s="39">
        <v>270.87</v>
      </c>
      <c r="BP7" s="39">
        <v>112.08</v>
      </c>
      <c r="BQ7" s="39">
        <v>106.92</v>
      </c>
      <c r="BR7" s="39">
        <v>104.65</v>
      </c>
      <c r="BS7" s="39">
        <v>111.36</v>
      </c>
      <c r="BT7" s="39">
        <v>98.23</v>
      </c>
      <c r="BU7" s="39">
        <v>96.27</v>
      </c>
      <c r="BV7" s="39">
        <v>95.4</v>
      </c>
      <c r="BW7" s="39">
        <v>98.6</v>
      </c>
      <c r="BX7" s="39">
        <v>100.82</v>
      </c>
      <c r="BY7" s="39">
        <v>101.64</v>
      </c>
      <c r="BZ7" s="39">
        <v>105.59</v>
      </c>
      <c r="CA7" s="39">
        <v>90.96</v>
      </c>
      <c r="CB7" s="39">
        <v>95.59</v>
      </c>
      <c r="CC7" s="39">
        <v>98.04</v>
      </c>
      <c r="CD7" s="39">
        <v>91.69</v>
      </c>
      <c r="CE7" s="39">
        <v>104.88</v>
      </c>
      <c r="CF7" s="39">
        <v>186.94</v>
      </c>
      <c r="CG7" s="39">
        <v>186.15</v>
      </c>
      <c r="CH7" s="39">
        <v>181.67</v>
      </c>
      <c r="CI7" s="39">
        <v>179.55</v>
      </c>
      <c r="CJ7" s="39">
        <v>179.16</v>
      </c>
      <c r="CK7" s="39">
        <v>163.27000000000001</v>
      </c>
      <c r="CL7" s="39">
        <v>53.29</v>
      </c>
      <c r="CM7" s="39">
        <v>49.45</v>
      </c>
      <c r="CN7" s="39">
        <v>52.16</v>
      </c>
      <c r="CO7" s="39">
        <v>53.61</v>
      </c>
      <c r="CP7" s="39">
        <v>54.41</v>
      </c>
      <c r="CQ7" s="39">
        <v>54.51</v>
      </c>
      <c r="CR7" s="39">
        <v>54.47</v>
      </c>
      <c r="CS7" s="39">
        <v>53.61</v>
      </c>
      <c r="CT7" s="39">
        <v>53.52</v>
      </c>
      <c r="CU7" s="39">
        <v>54.24</v>
      </c>
      <c r="CV7" s="39">
        <v>59.94</v>
      </c>
      <c r="CW7" s="39">
        <v>87.76</v>
      </c>
      <c r="CX7" s="39">
        <v>94.15</v>
      </c>
      <c r="CY7" s="39">
        <v>87.86</v>
      </c>
      <c r="CZ7" s="39">
        <v>85.73</v>
      </c>
      <c r="DA7" s="39">
        <v>82.74</v>
      </c>
      <c r="DB7" s="39">
        <v>81.790000000000006</v>
      </c>
      <c r="DC7" s="39">
        <v>81.459999999999994</v>
      </c>
      <c r="DD7" s="39">
        <v>81.31</v>
      </c>
      <c r="DE7" s="39">
        <v>81.459999999999994</v>
      </c>
      <c r="DF7" s="39">
        <v>81.680000000000007</v>
      </c>
      <c r="DG7" s="39">
        <v>90.22</v>
      </c>
      <c r="DH7" s="39">
        <v>40.85</v>
      </c>
      <c r="DI7" s="39">
        <v>41.94</v>
      </c>
      <c r="DJ7" s="39">
        <v>47.26</v>
      </c>
      <c r="DK7" s="39">
        <v>48.57</v>
      </c>
      <c r="DL7" s="39">
        <v>50.58</v>
      </c>
      <c r="DM7" s="39">
        <v>37.799999999999997</v>
      </c>
      <c r="DN7" s="39">
        <v>38.520000000000003</v>
      </c>
      <c r="DO7" s="39">
        <v>46.67</v>
      </c>
      <c r="DP7" s="39">
        <v>47.7</v>
      </c>
      <c r="DQ7" s="39">
        <v>48.14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8.2200000000000006</v>
      </c>
      <c r="DY7" s="39">
        <v>9.43</v>
      </c>
      <c r="DZ7" s="39">
        <v>10.029999999999999</v>
      </c>
      <c r="EA7" s="39">
        <v>7.26</v>
      </c>
      <c r="EB7" s="39">
        <v>11.13</v>
      </c>
      <c r="EC7" s="39">
        <v>15</v>
      </c>
      <c r="ED7" s="39">
        <v>0.97</v>
      </c>
      <c r="EE7" s="39">
        <v>0.57999999999999996</v>
      </c>
      <c r="EF7" s="39">
        <v>0</v>
      </c>
      <c r="EG7" s="39">
        <v>0</v>
      </c>
      <c r="EH7" s="39">
        <v>0</v>
      </c>
      <c r="EI7" s="39">
        <v>0.6</v>
      </c>
      <c r="EJ7" s="39">
        <v>0.71</v>
      </c>
      <c r="EK7" s="39">
        <v>0.68</v>
      </c>
      <c r="EL7" s="39">
        <v>1.65</v>
      </c>
      <c r="EM7" s="39">
        <v>0.47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松嶋 一将</cp:lastModifiedBy>
  <cp:lastPrinted>2018-02-05T02:20:27Z</cp:lastPrinted>
  <dcterms:created xsi:type="dcterms:W3CDTF">2017-12-25T01:33:44Z</dcterms:created>
  <dcterms:modified xsi:type="dcterms:W3CDTF">2018-03-01T09:00:33Z</dcterms:modified>
  <cp:category/>
</cp:coreProperties>
</file>