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9 三朝町　〇\"/>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P10" i="4" s="1"/>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T10" i="4"/>
  <c r="AL10" i="4"/>
  <c r="I10" i="4"/>
  <c r="B10" i="4"/>
  <c r="BB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<sst xmlns="http://schemas.openxmlformats.org/spreadsheetml/2006/main" count="232" uniqueCount="120">
  <si>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</si>
  <si>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</si>
  <si>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</si>
  <si>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</si>
  <si>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</si>
  <si>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</si>
  <si>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</si>
  <si>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</si>
  <si>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</si>
  <si>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</si>
  <si>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</si>
  <si>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</si>
  <si>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</si>
  <si>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</si>
  <si>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</si>
  <si>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</si>
  <si>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</si>
  <si>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</si>
  <si>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</si>
  <si>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</si>
  <si>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</si>
  <si>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</si>
  <si>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</si>
  <si>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</si>
  <si>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</si>
  <si>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</si>
  <si>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</si>
  <si>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</si>
  <si>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</si>
  <si>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</si>
  <si>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</si>
  <si>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</si>
  <si>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</si>
  <si>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</si>
  <si>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</si>
  <si>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</si>
  <si>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</si>
  <si>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</si>
  <si>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</si>
  <si>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</si>
  <si>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</si>
  <si>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</si>
  <si>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</si>
  <si>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</si>
  <si>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</si>
  <si>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</si>
  <si>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</si>
  <si>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</si>
  <si>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</si>
  <si>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</si>
  <si>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</si>
  <si>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</si>
  <si>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</si>
  <si>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</si>
  <si>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</si>
  <si>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</si>
  <si>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</si>
  <si>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</si>
  <si>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</si>
  <si>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</si>
  <si>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</si>
  <si>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</si>
  <si>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</si>
  <si>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</si>
  <si>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</si>
  <si>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</si>
  <si>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</si>
  <si>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</si>
  <si>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</si>
  <si>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</si>
  <si>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</si>
  <si>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</si>
  <si>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</si>
  <si>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</si>
  <si>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</si>
  <si>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</si>
  <si>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</si>
  <si>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</si>
  <si>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</si>
  <si>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</si>
  <si>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</si>
  <si>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</si>
  <si>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</si>
  <si>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</si>
  <si>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</si>
  <si>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</si>
  <si>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</si>
  <si>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</si>
  <si>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</si>
  <si>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</si>
  <si>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</si>
  <si>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</si>
  <si>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</si>
  <si>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</si>
  <si>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</si>
  <si>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</si>
  <si>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</si>
  <si>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</si>
  <si>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</si>
  <si>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</si>
  <si>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</si>
  <si>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</si>
  <si>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</si>
  <si>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</si>
  <si>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</si>
  <si>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三朝町</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</si>
  <si>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</si>
  <si>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</si>
  <si>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</si>
  <si>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</si>
  <si>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</si>
  <si>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</si>
  <si>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</si>
  <si>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</si>
  <si>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</si>
  <si>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</si>
  <si>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xml:space="preserve">　経営環境が厳しさを増す中で、長期的かつ安定した経営基盤の強化を図ることが必要である。
１　人口が減少する中で、料金収入を確保するため徴収率を高めるとともに、料金体系の見直しを図る。
２　維持管理経費を抑制するなど、経費の削減を図る。
</t>
    </r>
    <r>
      <rPr>
        <sz val="11"/>
        <color theme="1"/>
        <rFont val="ＭＳ ゴシック"/>
        <family val="3"/>
        <charset val="128"/>
      </rPr>
      <t>３　水源開発による水の安定した供給を図る。</t>
    </r>
    <rPh sb="1" eb="3">
      <t>ケイエイ</t>
    </rPh>
    <rPh sb="3" eb="5">
      <t>カンキョウ</t>
    </rPh>
    <rPh sb="6" eb="7">
      <t>キビ</t>
    </rPh>
    <rPh sb="10" eb="11">
      <t>マ</t>
    </rPh>
    <rPh sb="12" eb="13">
      <t>ナカ</t>
    </rPh>
    <rPh sb="15" eb="18">
      <t>チョウキテキ</t>
    </rPh>
    <rPh sb="20" eb="22">
      <t>アンテイ</t>
    </rPh>
    <rPh sb="24" eb="26">
      <t>ケイエイ</t>
    </rPh>
    <rPh sb="26" eb="28">
      <t>キバン</t>
    </rPh>
    <rPh sb="29" eb="31">
      <t>キョウカ</t>
    </rPh>
    <rPh sb="32" eb="33">
      <t>ハカ</t>
    </rPh>
    <rPh sb="37" eb="39">
      <t>ヒツヨウ</t>
    </rPh>
    <rPh sb="46" eb="48">
      <t>ジンコウ</t>
    </rPh>
    <rPh sb="49" eb="51">
      <t>ゲンショウ</t>
    </rPh>
    <rPh sb="53" eb="54">
      <t>ナカ</t>
    </rPh>
    <rPh sb="56" eb="58">
      <t>リョウキン</t>
    </rPh>
    <rPh sb="58" eb="60">
      <t>シュウニュウ</t>
    </rPh>
    <rPh sb="61" eb="63">
      <t>カクホ</t>
    </rPh>
    <rPh sb="67" eb="69">
      <t>チョウシュウ</t>
    </rPh>
    <rPh sb="69" eb="70">
      <t>リツ</t>
    </rPh>
    <rPh sb="71" eb="72">
      <t>タカ</t>
    </rPh>
    <rPh sb="79" eb="81">
      <t>リョウキン</t>
    </rPh>
    <rPh sb="81" eb="83">
      <t>タイケイ</t>
    </rPh>
    <rPh sb="84" eb="86">
      <t>ミナオ</t>
    </rPh>
    <rPh sb="88" eb="89">
      <t>ハカ</t>
    </rPh>
    <rPh sb="94" eb="96">
      <t>イジ</t>
    </rPh>
    <rPh sb="96" eb="98">
      <t>カンリ</t>
    </rPh>
    <rPh sb="98" eb="100">
      <t>ケイヒ</t>
    </rPh>
    <rPh sb="101" eb="103">
      <t>ヨクセイ</t>
    </rPh>
    <rPh sb="108" eb="110">
      <t>ケイヒ</t>
    </rPh>
    <rPh sb="111" eb="113">
      <t>サクゲン</t>
    </rPh>
    <rPh sb="114" eb="115">
      <t>ハカ</t>
    </rPh>
    <rPh sb="120" eb="122">
      <t>スイゲン</t>
    </rPh>
    <rPh sb="122" eb="124">
      <t>カイハツ</t>
    </rPh>
    <rPh sb="127" eb="128">
      <t>ミズ</t>
    </rPh>
    <rPh sb="129" eb="131">
      <t>アンテイ</t>
    </rPh>
    <rPh sb="133" eb="135">
      <t>キョウキュウ</t>
    </rPh>
    <rPh sb="136" eb="137">
      <t>ハカ</t>
    </rPh>
    <phoneticPr fontId="4"/>
  </si>
  <si>
    <t>収入：人口（給水人口）の減少と節水から、平成22年度以降連続して使用水量は減少しており、料金収入も減少している。このため、徴収率を高めるとともに、人口推移を考慮した料金体系の見直しを図る必要がある。
支出：受託工事費、減価償却費の増、そして鳥取県中部地震により修繕料が増となったが、動力費の減及び職員数の減による人件費が大きく減少したことから、事業費全体では減額となった。</t>
    <rPh sb="0" eb="2">
      <t>シュウニュウ</t>
    </rPh>
    <rPh sb="3" eb="5">
      <t>ジンコウ</t>
    </rPh>
    <rPh sb="6" eb="8">
      <t>キュウスイ</t>
    </rPh>
    <rPh sb="8" eb="10">
      <t>ジンコウ</t>
    </rPh>
    <rPh sb="12" eb="14">
      <t>ゲンショウ</t>
    </rPh>
    <rPh sb="15" eb="17">
      <t>セッスイ</t>
    </rPh>
    <rPh sb="20" eb="22">
      <t>ヘイセイ</t>
    </rPh>
    <rPh sb="24" eb="26">
      <t>ネンド</t>
    </rPh>
    <rPh sb="26" eb="28">
      <t>イコウ</t>
    </rPh>
    <rPh sb="28" eb="30">
      <t>レンゾク</t>
    </rPh>
    <rPh sb="32" eb="34">
      <t>シヨウ</t>
    </rPh>
    <rPh sb="34" eb="36">
      <t>スイリョウ</t>
    </rPh>
    <rPh sb="37" eb="39">
      <t>ゲンショウ</t>
    </rPh>
    <rPh sb="44" eb="46">
      <t>リョウキン</t>
    </rPh>
    <rPh sb="46" eb="48">
      <t>シュウニュウ</t>
    </rPh>
    <rPh sb="49" eb="51">
      <t>ゲンショウ</t>
    </rPh>
    <rPh sb="61" eb="63">
      <t>チョウシュウ</t>
    </rPh>
    <rPh sb="63" eb="64">
      <t>リツ</t>
    </rPh>
    <rPh sb="65" eb="66">
      <t>タカ</t>
    </rPh>
    <rPh sb="73" eb="75">
      <t>ジンコウ</t>
    </rPh>
    <rPh sb="75" eb="77">
      <t>スイイ</t>
    </rPh>
    <rPh sb="78" eb="80">
      <t>コウリョ</t>
    </rPh>
    <rPh sb="82" eb="84">
      <t>リョウキン</t>
    </rPh>
    <rPh sb="84" eb="86">
      <t>タイケイ</t>
    </rPh>
    <rPh sb="87" eb="89">
      <t>ミナオ</t>
    </rPh>
    <rPh sb="91" eb="92">
      <t>ハカ</t>
    </rPh>
    <rPh sb="93" eb="95">
      <t>ヒツヨウ</t>
    </rPh>
    <rPh sb="101" eb="103">
      <t>シシュツ</t>
    </rPh>
    <rPh sb="104" eb="106">
      <t>ジュタク</t>
    </rPh>
    <rPh sb="106" eb="108">
      <t>コウジ</t>
    </rPh>
    <rPh sb="108" eb="109">
      <t>ヒ</t>
    </rPh>
    <rPh sb="110" eb="112">
      <t>ゲンカ</t>
    </rPh>
    <rPh sb="112" eb="114">
      <t>ショウキャク</t>
    </rPh>
    <rPh sb="114" eb="115">
      <t>ヒ</t>
    </rPh>
    <rPh sb="116" eb="117">
      <t>ゾウ</t>
    </rPh>
    <rPh sb="121" eb="124">
      <t>トットリケン</t>
    </rPh>
    <rPh sb="124" eb="126">
      <t>チュウブ</t>
    </rPh>
    <rPh sb="126" eb="128">
      <t>ジシン</t>
    </rPh>
    <rPh sb="131" eb="133">
      <t>シュウゼン</t>
    </rPh>
    <rPh sb="133" eb="134">
      <t>リョウ</t>
    </rPh>
    <rPh sb="135" eb="136">
      <t>ゾウ</t>
    </rPh>
    <rPh sb="142" eb="144">
      <t>ドウリョク</t>
    </rPh>
    <rPh sb="144" eb="145">
      <t>ヒ</t>
    </rPh>
    <rPh sb="146" eb="147">
      <t>ゲン</t>
    </rPh>
    <rPh sb="147" eb="148">
      <t>オヨ</t>
    </rPh>
    <rPh sb="149" eb="152">
      <t>ショクインスウ</t>
    </rPh>
    <rPh sb="153" eb="154">
      <t>ゲン</t>
    </rPh>
    <rPh sb="157" eb="160">
      <t>ジンケンヒ</t>
    </rPh>
    <rPh sb="161" eb="162">
      <t>オオ</t>
    </rPh>
    <rPh sb="164" eb="166">
      <t>ゲンショウ</t>
    </rPh>
    <rPh sb="173" eb="176">
      <t>ジギョウヒ</t>
    </rPh>
    <rPh sb="176" eb="178">
      <t>ゼンタイ</t>
    </rPh>
    <rPh sb="180" eb="182">
      <t>ゲンガク</t>
    </rPh>
    <phoneticPr fontId="4"/>
  </si>
  <si>
    <t>　平成24年度に策定した水道施設改良計画に基づき、水源開発事業にライフラインである水の安定した供給を目指している。
　一方で、施設管理記録（過去の破損状況）等に基づき老朽管を計画的に更新している。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</si>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</sst>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1.45</c:v>
                </c:pt>
                <c:pt idx="1">
                  <c:v>0.16</c:v>
                </c:pt>
                <c:pt idx="2">
                  <c:v>0.51</c:v>
                </c:pt>
                <c:pt idx="3">
                  <c:v>0.93</c:v>
                </c:pt>
                <c:pt idx="4">
                  <c:v>0.47</c:v>
                </c:pt>
              </c:numCache>
            </c:numRef>
          </c:val>
        </c:ser>
        <c:dLbls>
          <c:showLegendKey val="0"/>
          <c:showVal val="0"/>
          <c:showCatName val="0"/>
          <c:showSerName val="0"/>
          <c:showPercent val="0"/>
          <c:showBubbleSize val="0"/>
        </c:dLbls>
        <c:gapWidth val="150"/>
        <c:axId val="337507680"/>
        <c:axId val="33750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337507680"/>
        <c:axId val="337508856"/>
      </c:lineChart>
      <c:dateAx>
        <c:axId val="337507680"/>
        <c:scaling>
          <c:orientation val="minMax"/>
        </c:scaling>
        <c:delete val="1"/>
        <c:axPos val="b"/>
        <c:numFmt formatCode="ge" sourceLinked="1"/>
        <c:majorTickMark val="none"/>
        <c:minorTickMark val="none"/>
        <c:tickLblPos val="none"/>
        <c:crossAx val="337508856"/>
        <c:crosses val="autoZero"/>
        <c:auto val="1"/>
        <c:lblOffset val="100"/>
        <c:baseTimeUnit val="years"/>
      </c:dateAx>
      <c:valAx>
        <c:axId val="33750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36.979999999999997</c:v>
                </c:pt>
                <c:pt idx="1">
                  <c:v>38.590000000000003</c:v>
                </c:pt>
                <c:pt idx="2">
                  <c:v>37.57</c:v>
                </c:pt>
                <c:pt idx="3">
                  <c:v>37</c:v>
                </c:pt>
                <c:pt idx="4">
                  <c:v>36.869999999999997</c:v>
                </c:pt>
              </c:numCache>
            </c:numRef>
          </c:val>
        </c:ser>
        <c:dLbls>
          <c:showLegendKey val="0"/>
          <c:showVal val="0"/>
          <c:showCatName val="0"/>
          <c:showSerName val="0"/>
          <c:showPercent val="0"/>
          <c:showBubbleSize val="0"/>
        </c:dLbls>
        <c:gapWidth val="150"/>
        <c:axId val="339480440"/>
        <c:axId val="33948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339480440"/>
        <c:axId val="339484360"/>
      </c:lineChart>
      <c:dateAx>
        <c:axId val="339480440"/>
        <c:scaling>
          <c:orientation val="minMax"/>
        </c:scaling>
        <c:delete val="1"/>
        <c:axPos val="b"/>
        <c:numFmt formatCode="ge" sourceLinked="1"/>
        <c:majorTickMark val="none"/>
        <c:minorTickMark val="none"/>
        <c:tickLblPos val="none"/>
        <c:crossAx val="339484360"/>
        <c:crosses val="autoZero"/>
        <c:auto val="1"/>
        <c:lblOffset val="100"/>
        <c:baseTimeUnit val="years"/>
      </c:dateAx>
      <c:valAx>
        <c:axId val="33948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8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83.61</c:v>
                </c:pt>
                <c:pt idx="1">
                  <c:v>79.05</c:v>
                </c:pt>
                <c:pt idx="2">
                  <c:v>77.489999999999995</c:v>
                </c:pt>
                <c:pt idx="3">
                  <c:v>78.069999999999993</c:v>
                </c:pt>
                <c:pt idx="4">
                  <c:v>77.58</c:v>
                </c:pt>
              </c:numCache>
            </c:numRef>
          </c:val>
        </c:ser>
        <c:dLbls>
          <c:showLegendKey val="0"/>
          <c:showVal val="0"/>
          <c:showCatName val="0"/>
          <c:showSerName val="0"/>
          <c:showPercent val="0"/>
          <c:showBubbleSize val="0"/>
        </c:dLbls>
        <c:gapWidth val="150"/>
        <c:axId val="339481616"/>
        <c:axId val="33948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ser>
        <c:dLbls>
          <c:showLegendKey val="0"/>
          <c:showVal val="0"/>
          <c:showCatName val="0"/>
          <c:showSerName val="0"/>
          <c:showPercent val="0"/>
          <c:showBubbleSize val="0"/>
        </c:dLbls>
        <c:marker val="1"/>
        <c:smooth val="0"/>
        <c:axId val="339481616"/>
        <c:axId val="339482008"/>
      </c:lineChart>
      <c:dateAx>
        <c:axId val="339481616"/>
        <c:scaling>
          <c:orientation val="minMax"/>
        </c:scaling>
        <c:delete val="1"/>
        <c:axPos val="b"/>
        <c:numFmt formatCode="ge" sourceLinked="1"/>
        <c:majorTickMark val="none"/>
        <c:minorTickMark val="none"/>
        <c:tickLblPos val="none"/>
        <c:crossAx val="339482008"/>
        <c:crosses val="autoZero"/>
        <c:auto val="1"/>
        <c:lblOffset val="100"/>
        <c:baseTimeUnit val="years"/>
      </c:dateAx>
      <c:valAx>
        <c:axId val="33948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8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103.38</c:v>
                </c:pt>
                <c:pt idx="1">
                  <c:v>87.27</c:v>
                </c:pt>
                <c:pt idx="2">
                  <c:v>113.14</c:v>
                </c:pt>
                <c:pt idx="3">
                  <c:v>105</c:v>
                </c:pt>
                <c:pt idx="4">
                  <c:v>108.13</c:v>
                </c:pt>
              </c:numCache>
            </c:numRef>
          </c:val>
        </c:ser>
        <c:dLbls>
          <c:showLegendKey val="0"/>
          <c:showVal val="0"/>
          <c:showCatName val="0"/>
          <c:showSerName val="0"/>
          <c:showPercent val="0"/>
          <c:showBubbleSize val="0"/>
        </c:dLbls>
        <c:gapWidth val="150"/>
        <c:axId val="339355864"/>
        <c:axId val="33936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ser>
        <c:dLbls>
          <c:showLegendKey val="0"/>
          <c:showVal val="0"/>
          <c:showCatName val="0"/>
          <c:showSerName val="0"/>
          <c:showPercent val="0"/>
          <c:showBubbleSize val="0"/>
        </c:dLbls>
        <c:marker val="1"/>
        <c:smooth val="0"/>
        <c:axId val="339355864"/>
        <c:axId val="339360568"/>
      </c:lineChart>
      <c:dateAx>
        <c:axId val="339355864"/>
        <c:scaling>
          <c:orientation val="minMax"/>
        </c:scaling>
        <c:delete val="1"/>
        <c:axPos val="b"/>
        <c:numFmt formatCode="ge" sourceLinked="1"/>
        <c:majorTickMark val="none"/>
        <c:minorTickMark val="none"/>
        <c:tickLblPos val="none"/>
        <c:crossAx val="339360568"/>
        <c:crosses val="autoZero"/>
        <c:auto val="1"/>
        <c:lblOffset val="100"/>
        <c:baseTimeUnit val="years"/>
      </c:dateAx>
      <c:valAx>
        <c:axId val="339360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35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55.53</c:v>
                </c:pt>
                <c:pt idx="1">
                  <c:v>56.5</c:v>
                </c:pt>
                <c:pt idx="2">
                  <c:v>58.69</c:v>
                </c:pt>
                <c:pt idx="3">
                  <c:v>59.94</c:v>
                </c:pt>
                <c:pt idx="4">
                  <c:v>60.87</c:v>
                </c:pt>
              </c:numCache>
            </c:numRef>
          </c:val>
        </c:ser>
        <c:dLbls>
          <c:showLegendKey val="0"/>
          <c:showVal val="0"/>
          <c:showCatName val="0"/>
          <c:showSerName val="0"/>
          <c:showPercent val="0"/>
          <c:showBubbleSize val="0"/>
        </c:dLbls>
        <c:gapWidth val="150"/>
        <c:axId val="339359784"/>
        <c:axId val="3393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ser>
        <c:dLbls>
          <c:showLegendKey val="0"/>
          <c:showVal val="0"/>
          <c:showCatName val="0"/>
          <c:showSerName val="0"/>
          <c:showPercent val="0"/>
          <c:showBubbleSize val="0"/>
        </c:dLbls>
        <c:marker val="1"/>
        <c:smooth val="0"/>
        <c:axId val="339359784"/>
        <c:axId val="339354688"/>
      </c:lineChart>
      <c:dateAx>
        <c:axId val="339359784"/>
        <c:scaling>
          <c:orientation val="minMax"/>
        </c:scaling>
        <c:delete val="1"/>
        <c:axPos val="b"/>
        <c:numFmt formatCode="ge" sourceLinked="1"/>
        <c:majorTickMark val="none"/>
        <c:minorTickMark val="none"/>
        <c:tickLblPos val="none"/>
        <c:crossAx val="339354688"/>
        <c:crosses val="autoZero"/>
        <c:auto val="1"/>
        <c:lblOffset val="100"/>
        <c:baseTimeUnit val="years"/>
      </c:dateAx>
      <c:valAx>
        <c:axId val="3393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35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9361352"/>
        <c:axId val="3393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ser>
        <c:dLbls>
          <c:showLegendKey val="0"/>
          <c:showVal val="0"/>
          <c:showCatName val="0"/>
          <c:showSerName val="0"/>
          <c:showPercent val="0"/>
          <c:showBubbleSize val="0"/>
        </c:dLbls>
        <c:marker val="1"/>
        <c:smooth val="0"/>
        <c:axId val="339361352"/>
        <c:axId val="339357824"/>
      </c:lineChart>
      <c:dateAx>
        <c:axId val="339361352"/>
        <c:scaling>
          <c:orientation val="minMax"/>
        </c:scaling>
        <c:delete val="1"/>
        <c:axPos val="b"/>
        <c:numFmt formatCode="ge" sourceLinked="1"/>
        <c:majorTickMark val="none"/>
        <c:minorTickMark val="none"/>
        <c:tickLblPos val="none"/>
        <c:crossAx val="339357824"/>
        <c:crosses val="autoZero"/>
        <c:auto val="1"/>
        <c:lblOffset val="100"/>
        <c:baseTimeUnit val="years"/>
      </c:dateAx>
      <c:valAx>
        <c:axId val="3393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36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8.2200000000000006</c:v>
                </c:pt>
                <c:pt idx="2">
                  <c:v>22.63</c:v>
                </c:pt>
                <c:pt idx="3">
                  <c:v>17.87</c:v>
                </c:pt>
                <c:pt idx="4">
                  <c:v>10.07</c:v>
                </c:pt>
              </c:numCache>
            </c:numRef>
          </c:val>
        </c:ser>
        <c:dLbls>
          <c:showLegendKey val="0"/>
          <c:showVal val="0"/>
          <c:showCatName val="0"/>
          <c:showSerName val="0"/>
          <c:showPercent val="0"/>
          <c:showBubbleSize val="0"/>
        </c:dLbls>
        <c:gapWidth val="150"/>
        <c:axId val="339353904"/>
        <c:axId val="33935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ser>
        <c:dLbls>
          <c:showLegendKey val="0"/>
          <c:showVal val="0"/>
          <c:showCatName val="0"/>
          <c:showSerName val="0"/>
          <c:showPercent val="0"/>
          <c:showBubbleSize val="0"/>
        </c:dLbls>
        <c:marker val="1"/>
        <c:smooth val="0"/>
        <c:axId val="339353904"/>
        <c:axId val="339357040"/>
      </c:lineChart>
      <c:dateAx>
        <c:axId val="339353904"/>
        <c:scaling>
          <c:orientation val="minMax"/>
        </c:scaling>
        <c:delete val="1"/>
        <c:axPos val="b"/>
        <c:numFmt formatCode="ge" sourceLinked="1"/>
        <c:majorTickMark val="none"/>
        <c:minorTickMark val="none"/>
        <c:tickLblPos val="none"/>
        <c:crossAx val="339357040"/>
        <c:crosses val="autoZero"/>
        <c:auto val="1"/>
        <c:lblOffset val="100"/>
        <c:baseTimeUnit val="years"/>
      </c:dateAx>
      <c:valAx>
        <c:axId val="33935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35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19267.060000000001</c:v>
                </c:pt>
                <c:pt idx="1">
                  <c:v>48356.160000000003</c:v>
                </c:pt>
                <c:pt idx="2">
                  <c:v>982.88</c:v>
                </c:pt>
                <c:pt idx="3">
                  <c:v>1406.94</c:v>
                </c:pt>
                <c:pt idx="4">
                  <c:v>1732.4</c:v>
                </c:pt>
              </c:numCache>
            </c:numRef>
          </c:val>
        </c:ser>
        <c:dLbls>
          <c:showLegendKey val="0"/>
          <c:showVal val="0"/>
          <c:showCatName val="0"/>
          <c:showSerName val="0"/>
          <c:showPercent val="0"/>
          <c:showBubbleSize val="0"/>
        </c:dLbls>
        <c:gapWidth val="150"/>
        <c:axId val="339355080"/>
        <c:axId val="33935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339355080"/>
        <c:axId val="339355472"/>
      </c:lineChart>
      <c:dateAx>
        <c:axId val="339355080"/>
        <c:scaling>
          <c:orientation val="minMax"/>
        </c:scaling>
        <c:delete val="1"/>
        <c:axPos val="b"/>
        <c:numFmt formatCode="ge" sourceLinked="1"/>
        <c:majorTickMark val="none"/>
        <c:minorTickMark val="none"/>
        <c:tickLblPos val="none"/>
        <c:crossAx val="339355472"/>
        <c:crosses val="autoZero"/>
        <c:auto val="1"/>
        <c:lblOffset val="100"/>
        <c:baseTimeUnit val="years"/>
      </c:dateAx>
      <c:valAx>
        <c:axId val="33935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35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137.46</c:v>
                </c:pt>
                <c:pt idx="1">
                  <c:v>121.47</c:v>
                </c:pt>
                <c:pt idx="2">
                  <c:v>109.01</c:v>
                </c:pt>
                <c:pt idx="3">
                  <c:v>90.91</c:v>
                </c:pt>
                <c:pt idx="4">
                  <c:v>81.92</c:v>
                </c:pt>
              </c:numCache>
            </c:numRef>
          </c:val>
        </c:ser>
        <c:dLbls>
          <c:showLegendKey val="0"/>
          <c:showVal val="0"/>
          <c:showCatName val="0"/>
          <c:showSerName val="0"/>
          <c:showPercent val="0"/>
          <c:showBubbleSize val="0"/>
        </c:dLbls>
        <c:gapWidth val="150"/>
        <c:axId val="339480048"/>
        <c:axId val="33948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ser>
        <c:dLbls>
          <c:showLegendKey val="0"/>
          <c:showVal val="0"/>
          <c:showCatName val="0"/>
          <c:showSerName val="0"/>
          <c:showPercent val="0"/>
          <c:showBubbleSize val="0"/>
        </c:dLbls>
        <c:marker val="1"/>
        <c:smooth val="0"/>
        <c:axId val="339480048"/>
        <c:axId val="339487496"/>
      </c:lineChart>
      <c:dateAx>
        <c:axId val="339480048"/>
        <c:scaling>
          <c:orientation val="minMax"/>
        </c:scaling>
        <c:delete val="1"/>
        <c:axPos val="b"/>
        <c:numFmt formatCode="ge" sourceLinked="1"/>
        <c:majorTickMark val="none"/>
        <c:minorTickMark val="none"/>
        <c:tickLblPos val="none"/>
        <c:crossAx val="339487496"/>
        <c:crosses val="autoZero"/>
        <c:auto val="1"/>
        <c:lblOffset val="100"/>
        <c:baseTimeUnit val="years"/>
      </c:dateAx>
      <c:valAx>
        <c:axId val="339487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48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96.75</c:v>
                </c:pt>
                <c:pt idx="1">
                  <c:v>81.59</c:v>
                </c:pt>
                <c:pt idx="2">
                  <c:v>113.23</c:v>
                </c:pt>
                <c:pt idx="3">
                  <c:v>97.56</c:v>
                </c:pt>
                <c:pt idx="4">
                  <c:v>99.99</c:v>
                </c:pt>
              </c:numCache>
            </c:numRef>
          </c:val>
        </c:ser>
        <c:dLbls>
          <c:showLegendKey val="0"/>
          <c:showVal val="0"/>
          <c:showCatName val="0"/>
          <c:showSerName val="0"/>
          <c:showPercent val="0"/>
          <c:showBubbleSize val="0"/>
        </c:dLbls>
        <c:gapWidth val="150"/>
        <c:axId val="339486712"/>
        <c:axId val="33948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339486712"/>
        <c:axId val="339483576"/>
      </c:lineChart>
      <c:dateAx>
        <c:axId val="339486712"/>
        <c:scaling>
          <c:orientation val="minMax"/>
        </c:scaling>
        <c:delete val="1"/>
        <c:axPos val="b"/>
        <c:numFmt formatCode="ge" sourceLinked="1"/>
        <c:majorTickMark val="none"/>
        <c:minorTickMark val="none"/>
        <c:tickLblPos val="none"/>
        <c:crossAx val="339483576"/>
        <c:crosses val="autoZero"/>
        <c:auto val="1"/>
        <c:lblOffset val="100"/>
        <c:baseTimeUnit val="years"/>
      </c:dateAx>
      <c:valAx>
        <c:axId val="33948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8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134.4</c:v>
                </c:pt>
                <c:pt idx="1">
                  <c:v>159.54</c:v>
                </c:pt>
                <c:pt idx="2">
                  <c:v>115.16</c:v>
                </c:pt>
                <c:pt idx="3">
                  <c:v>133.44999999999999</c:v>
                </c:pt>
                <c:pt idx="4">
                  <c:v>129.84</c:v>
                </c:pt>
              </c:numCache>
            </c:numRef>
          </c:val>
        </c:ser>
        <c:dLbls>
          <c:showLegendKey val="0"/>
          <c:showVal val="0"/>
          <c:showCatName val="0"/>
          <c:showSerName val="0"/>
          <c:showPercent val="0"/>
          <c:showBubbleSize val="0"/>
        </c:dLbls>
        <c:gapWidth val="150"/>
        <c:axId val="339485928"/>
        <c:axId val="33948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ser>
        <c:dLbls>
          <c:showLegendKey val="0"/>
          <c:showVal val="0"/>
          <c:showCatName val="0"/>
          <c:showSerName val="0"/>
          <c:showPercent val="0"/>
          <c:showBubbleSize val="0"/>
        </c:dLbls>
        <c:marker val="1"/>
        <c:smooth val="0"/>
        <c:axId val="339485928"/>
        <c:axId val="339483184"/>
      </c:lineChart>
      <c:dateAx>
        <c:axId val="339485928"/>
        <c:scaling>
          <c:orientation val="minMax"/>
        </c:scaling>
        <c:delete val="1"/>
        <c:axPos val="b"/>
        <c:numFmt formatCode="ge" sourceLinked="1"/>
        <c:majorTickMark val="none"/>
        <c:minorTickMark val="none"/>
        <c:tickLblPos val="none"/>
        <c:crossAx val="339483184"/>
        <c:crosses val="autoZero"/>
        <c:auto val="1"/>
        <c:lblOffset val="100"/>
        <c:baseTimeUnit val="years"/>
      </c:dateAx>
      <c:valAx>
        <c:axId val="33948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8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鳥取県　三朝町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4" t="s">
        <v>119</v>
      </c>
      <c r="AE8" s="84"/>
      <c r="AF8" s="84"/>
      <c r="AG8" s="84"/>
      <c r="AH8" s="84"/>
      <c r="AI8" s="84"/>
      <c r="AJ8" s="84"/>
      <c r="AK8" s="5"/>
      <c r="AL8" s="71">
        <f>データ!$R$6</f>
        <v>6720</v>
      </c>
      <c r="AM8" s="71"/>
      <c r="AN8" s="71"/>
      <c r="AO8" s="71"/>
      <c r="AP8" s="71"/>
      <c r="AQ8" s="71"/>
      <c r="AR8" s="71"/>
      <c r="AS8" s="71"/>
      <c r="AT8" s="67">
        <f>データ!$S$6</f>
        <v>233.52</v>
      </c>
      <c r="AU8" s="68"/>
      <c r="AV8" s="68"/>
      <c r="AW8" s="68"/>
      <c r="AX8" s="68"/>
      <c r="AY8" s="68"/>
      <c r="AZ8" s="68"/>
      <c r="BA8" s="68"/>
      <c r="BB8" s="70">
        <f>データ!$T$6</f>
        <v>28.78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85.33</v>
      </c>
      <c r="J10" s="68"/>
      <c r="K10" s="68"/>
      <c r="L10" s="68"/>
      <c r="M10" s="68"/>
      <c r="N10" s="68"/>
      <c r="O10" s="69"/>
      <c r="P10" s="70">
        <f>データ!$P$6</f>
        <v>69.48</v>
      </c>
      <c r="Q10" s="70"/>
      <c r="R10" s="70"/>
      <c r="S10" s="70"/>
      <c r="T10" s="70"/>
      <c r="U10" s="70"/>
      <c r="V10" s="70"/>
      <c r="W10" s="71">
        <f>データ!$Q$6</f>
        <v>2160</v>
      </c>
      <c r="X10" s="71"/>
      <c r="Y10" s="71"/>
      <c r="Z10" s="71"/>
      <c r="AA10" s="71"/>
      <c r="AB10" s="71"/>
      <c r="AC10" s="71"/>
      <c r="AD10" s="2"/>
      <c r="AE10" s="2"/>
      <c r="AF10" s="2"/>
      <c r="AG10" s="2"/>
      <c r="AH10" s="5"/>
      <c r="AI10" s="5"/>
      <c r="AJ10" s="5"/>
      <c r="AK10" s="5"/>
      <c r="AL10" s="71">
        <f>データ!$U$6</f>
        <v>4642</v>
      </c>
      <c r="AM10" s="71"/>
      <c r="AN10" s="71"/>
      <c r="AO10" s="71"/>
      <c r="AP10" s="71"/>
      <c r="AQ10" s="71"/>
      <c r="AR10" s="71"/>
      <c r="AS10" s="71"/>
      <c r="AT10" s="67">
        <f>データ!$V$6</f>
        <v>31.86</v>
      </c>
      <c r="AU10" s="68"/>
      <c r="AV10" s="68"/>
      <c r="AW10" s="68"/>
      <c r="AX10" s="68"/>
      <c r="AY10" s="68"/>
      <c r="AZ10" s="68"/>
      <c r="BA10" s="68"/>
      <c r="BB10" s="70">
        <f>データ!$W$6</f>
        <v>145.69999999999999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3"/>
      <c r="BM63" s="54"/>
      <c r="BN63" s="54"/>
      <c r="BO63" s="54"/>
      <c r="BP63" s="54"/>
      <c r="BQ63" s="54"/>
      <c r="BR63" s="54"/>
      <c r="BS63" s="54"/>
      <c r="BT63" s="54"/>
      <c r="BU63" s="54"/>
      <c r="BV63" s="54"/>
      <c r="BW63" s="54"/>
      <c r="BX63" s="54"/>
      <c r="BY63" s="54"/>
      <c r="BZ63" s="55"/>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313645</v>
      </c>
      <c r="D6" s="34">
        <f t="shared" si="3"/>
        <v>46</v>
      </c>
      <c r="E6" s="34">
        <f t="shared" si="3"/>
        <v>1</v>
      </c>
      <c r="F6" s="34">
        <f t="shared" si="3"/>
        <v>0</v>
      </c>
      <c r="G6" s="34">
        <f t="shared" si="3"/>
        <v>1</v>
      </c>
      <c r="H6" s="34" t="str">
        <f t="shared" si="3"/>
        <v>鳥取県　三朝町</v>
      </c>
      <c r="I6" s="34" t="str">
        <f t="shared" si="3"/>
        <v>法適用</v>
      </c>
      <c r="J6" s="34" t="str">
        <f t="shared" si="3"/>
        <v>水道事業</v>
      </c>
      <c r="K6" s="34" t="str">
        <f t="shared" si="3"/>
        <v>末端給水事業</v>
      </c>
      <c r="L6" s="34" t="str">
        <f t="shared" si="3"/>
        <v>A9</v>
      </c>
      <c r="M6" s="34">
        <f t="shared" si="3"/>
        <v>0</v>
      </c>
      <c r="N6" s="35" t="str">
        <f t="shared" si="3"/>
        <v>-</v>
      </c>
      <c r="O6" s="35">
        <f t="shared" si="3"/>
        <v>85.33</v>
      </c>
      <c r="P6" s="35">
        <f t="shared" si="3"/>
        <v>69.48</v>
      </c>
      <c r="Q6" s="35">
        <f t="shared" si="3"/>
        <v>2160</v>
      </c>
      <c r="R6" s="35">
        <f t="shared" si="3"/>
        <v>6720</v>
      </c>
      <c r="S6" s="35">
        <f t="shared" si="3"/>
        <v>233.52</v>
      </c>
      <c r="T6" s="35">
        <f t="shared" si="3"/>
        <v>28.78</v>
      </c>
      <c r="U6" s="35">
        <f t="shared" si="3"/>
        <v>4642</v>
      </c>
      <c r="V6" s="35">
        <f t="shared" si="3"/>
        <v>31.86</v>
      </c>
      <c r="W6" s="35">
        <f t="shared" si="3"/>
        <v>145.69999999999999</v>
      </c>
      <c r="X6" s="36">
        <f>IF(X7="",NA(),X7)</f>
        <v>103.38</v>
      </c>
      <c r="Y6" s="36">
        <f t="shared" ref="Y6:AG6" si="4">IF(Y7="",NA(),Y7)</f>
        <v>87.27</v>
      </c>
      <c r="Z6" s="36">
        <f t="shared" si="4"/>
        <v>113.14</v>
      </c>
      <c r="AA6" s="36">
        <f t="shared" si="4"/>
        <v>105</v>
      </c>
      <c r="AB6" s="36">
        <f t="shared" si="4"/>
        <v>108.13</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6">
        <f t="shared" ref="AJ6:AR6" si="5">IF(AJ7="",NA(),AJ7)</f>
        <v>8.2200000000000006</v>
      </c>
      <c r="AK6" s="36">
        <f t="shared" si="5"/>
        <v>22.63</v>
      </c>
      <c r="AL6" s="36">
        <f t="shared" si="5"/>
        <v>17.87</v>
      </c>
      <c r="AM6" s="36">
        <f t="shared" si="5"/>
        <v>10.07</v>
      </c>
      <c r="AN6" s="36">
        <f t="shared" si="5"/>
        <v>50.06</v>
      </c>
      <c r="AO6" s="36">
        <f t="shared" si="5"/>
        <v>44.3</v>
      </c>
      <c r="AP6" s="36">
        <f t="shared" si="5"/>
        <v>32.31</v>
      </c>
      <c r="AQ6" s="36">
        <f t="shared" si="5"/>
        <v>26.85</v>
      </c>
      <c r="AR6" s="36">
        <f t="shared" si="5"/>
        <v>27.19</v>
      </c>
      <c r="AS6" s="35" t="str">
        <f>IF(AS7="","",IF(AS7="-","【-】","【"&amp;SUBSTITUTE(TEXT(AS7,"#,##0.00"),"-","△")&amp;"】"))</f>
        <v>【0.79】</v>
      </c>
      <c r="AT6" s="36">
        <f>IF(AT7="",NA(),AT7)</f>
        <v>19267.060000000001</v>
      </c>
      <c r="AU6" s="36">
        <f t="shared" ref="AU6:BC6" si="6">IF(AU7="",NA(),AU7)</f>
        <v>48356.160000000003</v>
      </c>
      <c r="AV6" s="36">
        <f t="shared" si="6"/>
        <v>982.88</v>
      </c>
      <c r="AW6" s="36">
        <f t="shared" si="6"/>
        <v>1406.94</v>
      </c>
      <c r="AX6" s="36">
        <f t="shared" si="6"/>
        <v>1732.4</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137.46</v>
      </c>
      <c r="BF6" s="36">
        <f t="shared" ref="BF6:BN6" si="7">IF(BF7="",NA(),BF7)</f>
        <v>121.47</v>
      </c>
      <c r="BG6" s="36">
        <f t="shared" si="7"/>
        <v>109.01</v>
      </c>
      <c r="BH6" s="36">
        <f t="shared" si="7"/>
        <v>90.91</v>
      </c>
      <c r="BI6" s="36">
        <f t="shared" si="7"/>
        <v>81.92</v>
      </c>
      <c r="BJ6" s="36">
        <f t="shared" si="7"/>
        <v>547.41999999999996</v>
      </c>
      <c r="BK6" s="36">
        <f t="shared" si="7"/>
        <v>536.9</v>
      </c>
      <c r="BL6" s="36">
        <f t="shared" si="7"/>
        <v>495.43</v>
      </c>
      <c r="BM6" s="36">
        <f t="shared" si="7"/>
        <v>488.5</v>
      </c>
      <c r="BN6" s="36">
        <f t="shared" si="7"/>
        <v>485.75</v>
      </c>
      <c r="BO6" s="35" t="str">
        <f>IF(BO7="","",IF(BO7="-","【-】","【"&amp;SUBSTITUTE(TEXT(BO7,"#,##0.00"),"-","△")&amp;"】"))</f>
        <v>【270.87】</v>
      </c>
      <c r="BP6" s="36">
        <f>IF(BP7="",NA(),BP7)</f>
        <v>96.75</v>
      </c>
      <c r="BQ6" s="36">
        <f t="shared" ref="BQ6:BY6" si="8">IF(BQ7="",NA(),BQ7)</f>
        <v>81.59</v>
      </c>
      <c r="BR6" s="36">
        <f t="shared" si="8"/>
        <v>113.23</v>
      </c>
      <c r="BS6" s="36">
        <f t="shared" si="8"/>
        <v>97.56</v>
      </c>
      <c r="BT6" s="36">
        <f t="shared" si="8"/>
        <v>99.99</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134.4</v>
      </c>
      <c r="CB6" s="36">
        <f t="shared" ref="CB6:CJ6" si="9">IF(CB7="",NA(),CB7)</f>
        <v>159.54</v>
      </c>
      <c r="CC6" s="36">
        <f t="shared" si="9"/>
        <v>115.16</v>
      </c>
      <c r="CD6" s="36">
        <f t="shared" si="9"/>
        <v>133.44999999999999</v>
      </c>
      <c r="CE6" s="36">
        <f t="shared" si="9"/>
        <v>129.84</v>
      </c>
      <c r="CF6" s="36">
        <f t="shared" si="9"/>
        <v>229.31</v>
      </c>
      <c r="CG6" s="36">
        <f t="shared" si="9"/>
        <v>232.46</v>
      </c>
      <c r="CH6" s="36">
        <f t="shared" si="9"/>
        <v>227.97</v>
      </c>
      <c r="CI6" s="36">
        <f t="shared" si="9"/>
        <v>226.99</v>
      </c>
      <c r="CJ6" s="36">
        <f t="shared" si="9"/>
        <v>230.22</v>
      </c>
      <c r="CK6" s="35" t="str">
        <f>IF(CK7="","",IF(CK7="-","【-】","【"&amp;SUBSTITUTE(TEXT(CK7,"#,##0.00"),"-","△")&amp;"】"))</f>
        <v>【163.27】</v>
      </c>
      <c r="CL6" s="36">
        <f>IF(CL7="",NA(),CL7)</f>
        <v>36.979999999999997</v>
      </c>
      <c r="CM6" s="36">
        <f t="shared" ref="CM6:CU6" si="10">IF(CM7="",NA(),CM7)</f>
        <v>38.590000000000003</v>
      </c>
      <c r="CN6" s="36">
        <f t="shared" si="10"/>
        <v>37.57</v>
      </c>
      <c r="CO6" s="36">
        <f t="shared" si="10"/>
        <v>37</v>
      </c>
      <c r="CP6" s="36">
        <f t="shared" si="10"/>
        <v>36.869999999999997</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83.61</v>
      </c>
      <c r="CX6" s="36">
        <f t="shared" ref="CX6:DF6" si="11">IF(CX7="",NA(),CX7)</f>
        <v>79.05</v>
      </c>
      <c r="CY6" s="36">
        <f t="shared" si="11"/>
        <v>77.489999999999995</v>
      </c>
      <c r="CZ6" s="36">
        <f t="shared" si="11"/>
        <v>78.069999999999993</v>
      </c>
      <c r="DA6" s="36">
        <f t="shared" si="11"/>
        <v>77.58</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55.53</v>
      </c>
      <c r="DI6" s="36">
        <f t="shared" ref="DI6:DQ6" si="12">IF(DI7="",NA(),DI7)</f>
        <v>56.5</v>
      </c>
      <c r="DJ6" s="36">
        <f t="shared" si="12"/>
        <v>58.69</v>
      </c>
      <c r="DK6" s="36">
        <f t="shared" si="12"/>
        <v>59.94</v>
      </c>
      <c r="DL6" s="36">
        <f t="shared" si="12"/>
        <v>60.87</v>
      </c>
      <c r="DM6" s="36">
        <f t="shared" si="12"/>
        <v>38.520000000000003</v>
      </c>
      <c r="DN6" s="36">
        <f t="shared" si="12"/>
        <v>39.049999999999997</v>
      </c>
      <c r="DO6" s="36">
        <f t="shared" si="12"/>
        <v>50.44</v>
      </c>
      <c r="DP6" s="36">
        <f t="shared" si="12"/>
        <v>51.44</v>
      </c>
      <c r="DQ6" s="36">
        <f t="shared" si="12"/>
        <v>52.4</v>
      </c>
      <c r="DR6" s="35" t="str">
        <f>IF(DR7="","",IF(DR7="-","【-】","【"&amp;SUBSTITUTE(TEXT(DR7,"#,##0.00"),"-","△")&amp;"】"))</f>
        <v>【47.91】</v>
      </c>
      <c r="DS6" s="35">
        <f>IF(DS7="",NA(),DS7)</f>
        <v>0</v>
      </c>
      <c r="DT6" s="35">
        <f t="shared" ref="DT6:EB6" si="13">IF(DT7="",NA(),DT7)</f>
        <v>0</v>
      </c>
      <c r="DU6" s="35">
        <f t="shared" si="13"/>
        <v>0</v>
      </c>
      <c r="DV6" s="35">
        <f t="shared" si="13"/>
        <v>0</v>
      </c>
      <c r="DW6" s="35">
        <f t="shared" si="13"/>
        <v>0</v>
      </c>
      <c r="DX6" s="36">
        <f t="shared" si="13"/>
        <v>6.76</v>
      </c>
      <c r="DY6" s="36">
        <f t="shared" si="13"/>
        <v>8.18</v>
      </c>
      <c r="DZ6" s="36">
        <f t="shared" si="13"/>
        <v>9.64</v>
      </c>
      <c r="EA6" s="36">
        <f t="shared" si="13"/>
        <v>11.68</v>
      </c>
      <c r="EB6" s="36">
        <f t="shared" si="13"/>
        <v>14.01</v>
      </c>
      <c r="EC6" s="35" t="str">
        <f>IF(EC7="","",IF(EC7="-","【-】","【"&amp;SUBSTITUTE(TEXT(EC7,"#,##0.00"),"-","△")&amp;"】"))</f>
        <v>【15.00】</v>
      </c>
      <c r="ED6" s="36">
        <f>IF(ED7="",NA(),ED7)</f>
        <v>1.45</v>
      </c>
      <c r="EE6" s="36">
        <f t="shared" ref="EE6:EM6" si="14">IF(EE7="",NA(),EE7)</f>
        <v>0.16</v>
      </c>
      <c r="EF6" s="36">
        <f t="shared" si="14"/>
        <v>0.51</v>
      </c>
      <c r="EG6" s="36">
        <f t="shared" si="14"/>
        <v>0.93</v>
      </c>
      <c r="EH6" s="36">
        <f t="shared" si="14"/>
        <v>0.47</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c r="A7" s="29"/>
      <c r="B7" s="38">
        <v>2016</v>
      </c>
      <c r="C7" s="38">
        <v>313645</v>
      </c>
      <c r="D7" s="38">
        <v>46</v>
      </c>
      <c r="E7" s="38">
        <v>1</v>
      </c>
      <c r="F7" s="38">
        <v>0</v>
      </c>
      <c r="G7" s="38">
        <v>1</v>
      </c>
      <c r="H7" s="38" t="s">
        <v>105</v>
      </c>
      <c r="I7" s="38" t="s">
        <v>106</v>
      </c>
      <c r="J7" s="38" t="s">
        <v>107</v>
      </c>
      <c r="K7" s="38" t="s">
        <v>108</v>
      </c>
      <c r="L7" s="38" t="s">
        <v>109</v>
      </c>
      <c r="M7" s="38"/>
      <c r="N7" s="39" t="s">
        <v>110</v>
      </c>
      <c r="O7" s="39">
        <v>85.33</v>
      </c>
      <c r="P7" s="39">
        <v>69.48</v>
      </c>
      <c r="Q7" s="39">
        <v>2160</v>
      </c>
      <c r="R7" s="39">
        <v>6720</v>
      </c>
      <c r="S7" s="39">
        <v>233.52</v>
      </c>
      <c r="T7" s="39">
        <v>28.78</v>
      </c>
      <c r="U7" s="39">
        <v>4642</v>
      </c>
      <c r="V7" s="39">
        <v>31.86</v>
      </c>
      <c r="W7" s="39">
        <v>145.69999999999999</v>
      </c>
      <c r="X7" s="39">
        <v>103.38</v>
      </c>
      <c r="Y7" s="39">
        <v>87.27</v>
      </c>
      <c r="Z7" s="39">
        <v>113.14</v>
      </c>
      <c r="AA7" s="39">
        <v>105</v>
      </c>
      <c r="AB7" s="39">
        <v>108.13</v>
      </c>
      <c r="AC7" s="39">
        <v>100.73</v>
      </c>
      <c r="AD7" s="39">
        <v>109.5</v>
      </c>
      <c r="AE7" s="39">
        <v>106.28</v>
      </c>
      <c r="AF7" s="39">
        <v>108.35</v>
      </c>
      <c r="AG7" s="39">
        <v>114.74</v>
      </c>
      <c r="AH7" s="39">
        <v>114.35</v>
      </c>
      <c r="AI7" s="39">
        <v>0</v>
      </c>
      <c r="AJ7" s="39">
        <v>8.2200000000000006</v>
      </c>
      <c r="AK7" s="39">
        <v>22.63</v>
      </c>
      <c r="AL7" s="39">
        <v>17.87</v>
      </c>
      <c r="AM7" s="39">
        <v>10.07</v>
      </c>
      <c r="AN7" s="39">
        <v>50.06</v>
      </c>
      <c r="AO7" s="39">
        <v>44.3</v>
      </c>
      <c r="AP7" s="39">
        <v>32.31</v>
      </c>
      <c r="AQ7" s="39">
        <v>26.85</v>
      </c>
      <c r="AR7" s="39">
        <v>27.19</v>
      </c>
      <c r="AS7" s="39">
        <v>0.79</v>
      </c>
      <c r="AT7" s="39">
        <v>19267.060000000001</v>
      </c>
      <c r="AU7" s="39">
        <v>48356.160000000003</v>
      </c>
      <c r="AV7" s="39">
        <v>982.88</v>
      </c>
      <c r="AW7" s="39">
        <v>1406.94</v>
      </c>
      <c r="AX7" s="39">
        <v>1732.4</v>
      </c>
      <c r="AY7" s="39">
        <v>2322.9699999999998</v>
      </c>
      <c r="AZ7" s="39">
        <v>2098.87</v>
      </c>
      <c r="BA7" s="39">
        <v>571.29999999999995</v>
      </c>
      <c r="BB7" s="39">
        <v>527.82000000000005</v>
      </c>
      <c r="BC7" s="39">
        <v>477.44</v>
      </c>
      <c r="BD7" s="39">
        <v>262.87</v>
      </c>
      <c r="BE7" s="39">
        <v>137.46</v>
      </c>
      <c r="BF7" s="39">
        <v>121.47</v>
      </c>
      <c r="BG7" s="39">
        <v>109.01</v>
      </c>
      <c r="BH7" s="39">
        <v>90.91</v>
      </c>
      <c r="BI7" s="39">
        <v>81.92</v>
      </c>
      <c r="BJ7" s="39">
        <v>547.41999999999996</v>
      </c>
      <c r="BK7" s="39">
        <v>536.9</v>
      </c>
      <c r="BL7" s="39">
        <v>495.43</v>
      </c>
      <c r="BM7" s="39">
        <v>488.5</v>
      </c>
      <c r="BN7" s="39">
        <v>485.75</v>
      </c>
      <c r="BO7" s="39">
        <v>270.87</v>
      </c>
      <c r="BP7" s="39">
        <v>96.75</v>
      </c>
      <c r="BQ7" s="39">
        <v>81.59</v>
      </c>
      <c r="BR7" s="39">
        <v>113.23</v>
      </c>
      <c r="BS7" s="39">
        <v>97.56</v>
      </c>
      <c r="BT7" s="39">
        <v>99.99</v>
      </c>
      <c r="BU7" s="39">
        <v>80.62</v>
      </c>
      <c r="BV7" s="39">
        <v>80.010000000000005</v>
      </c>
      <c r="BW7" s="39">
        <v>81.900000000000006</v>
      </c>
      <c r="BX7" s="39">
        <v>82.42</v>
      </c>
      <c r="BY7" s="39">
        <v>83.59</v>
      </c>
      <c r="BZ7" s="39">
        <v>105.59</v>
      </c>
      <c r="CA7" s="39">
        <v>134.4</v>
      </c>
      <c r="CB7" s="39">
        <v>159.54</v>
      </c>
      <c r="CC7" s="39">
        <v>115.16</v>
      </c>
      <c r="CD7" s="39">
        <v>133.44999999999999</v>
      </c>
      <c r="CE7" s="39">
        <v>129.84</v>
      </c>
      <c r="CF7" s="39">
        <v>229.31</v>
      </c>
      <c r="CG7" s="39">
        <v>232.46</v>
      </c>
      <c r="CH7" s="39">
        <v>227.97</v>
      </c>
      <c r="CI7" s="39">
        <v>226.99</v>
      </c>
      <c r="CJ7" s="39">
        <v>230.22</v>
      </c>
      <c r="CK7" s="39">
        <v>163.27000000000001</v>
      </c>
      <c r="CL7" s="39">
        <v>36.979999999999997</v>
      </c>
      <c r="CM7" s="39">
        <v>38.590000000000003</v>
      </c>
      <c r="CN7" s="39">
        <v>37.57</v>
      </c>
      <c r="CO7" s="39">
        <v>37</v>
      </c>
      <c r="CP7" s="39">
        <v>36.869999999999997</v>
      </c>
      <c r="CQ7" s="39">
        <v>40.119999999999997</v>
      </c>
      <c r="CR7" s="39">
        <v>41.24</v>
      </c>
      <c r="CS7" s="39">
        <v>40.700000000000003</v>
      </c>
      <c r="CT7" s="39">
        <v>39.909999999999997</v>
      </c>
      <c r="CU7" s="39">
        <v>41.09</v>
      </c>
      <c r="CV7" s="39">
        <v>59.94</v>
      </c>
      <c r="CW7" s="39">
        <v>83.61</v>
      </c>
      <c r="CX7" s="39">
        <v>79.05</v>
      </c>
      <c r="CY7" s="39">
        <v>77.489999999999995</v>
      </c>
      <c r="CZ7" s="39">
        <v>78.069999999999993</v>
      </c>
      <c r="DA7" s="39">
        <v>77.58</v>
      </c>
      <c r="DB7" s="39">
        <v>76.87</v>
      </c>
      <c r="DC7" s="39">
        <v>74.900000000000006</v>
      </c>
      <c r="DD7" s="39">
        <v>74.61</v>
      </c>
      <c r="DE7" s="39">
        <v>75.62</v>
      </c>
      <c r="DF7" s="39">
        <v>75.91</v>
      </c>
      <c r="DG7" s="39">
        <v>90.22</v>
      </c>
      <c r="DH7" s="39">
        <v>55.53</v>
      </c>
      <c r="DI7" s="39">
        <v>56.5</v>
      </c>
      <c r="DJ7" s="39">
        <v>58.69</v>
      </c>
      <c r="DK7" s="39">
        <v>59.94</v>
      </c>
      <c r="DL7" s="39">
        <v>60.87</v>
      </c>
      <c r="DM7" s="39">
        <v>38.520000000000003</v>
      </c>
      <c r="DN7" s="39">
        <v>39.049999999999997</v>
      </c>
      <c r="DO7" s="39">
        <v>50.44</v>
      </c>
      <c r="DP7" s="39">
        <v>51.44</v>
      </c>
      <c r="DQ7" s="39">
        <v>52.4</v>
      </c>
      <c r="DR7" s="39">
        <v>47.91</v>
      </c>
      <c r="DS7" s="39">
        <v>0</v>
      </c>
      <c r="DT7" s="39">
        <v>0</v>
      </c>
      <c r="DU7" s="39">
        <v>0</v>
      </c>
      <c r="DV7" s="39">
        <v>0</v>
      </c>
      <c r="DW7" s="39">
        <v>0</v>
      </c>
      <c r="DX7" s="39">
        <v>6.76</v>
      </c>
      <c r="DY7" s="39">
        <v>8.18</v>
      </c>
      <c r="DZ7" s="39">
        <v>9.64</v>
      </c>
      <c r="EA7" s="39">
        <v>11.68</v>
      </c>
      <c r="EB7" s="39">
        <v>14.01</v>
      </c>
      <c r="EC7" s="39">
        <v>15</v>
      </c>
      <c r="ED7" s="39">
        <v>1.45</v>
      </c>
      <c r="EE7" s="39">
        <v>0.16</v>
      </c>
      <c r="EF7" s="39">
        <v>0.51</v>
      </c>
      <c r="EG7" s="39">
        <v>0.93</v>
      </c>
      <c r="EH7" s="39">
        <v>0.47</v>
      </c>
      <c r="EI7" s="39">
        <v>0.62</v>
      </c>
      <c r="EJ7" s="39">
        <v>0.23</v>
      </c>
      <c r="EK7" s="39">
        <v>0.34</v>
      </c>
      <c r="EL7" s="39">
        <v>0.28999999999999998</v>
      </c>
      <c r="EM7" s="39">
        <v>0.41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cp:lastPrinted>2018-02-27T07:46:46Z</cp:lastPrinted>
  <dcterms:modified xsi:type="dcterms:W3CDTF">2018-02-27T07:46:47Z</dcterms:modified>
</cp:coreProperties>
</file>