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07 智頭町　〇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W10" i="4"/>
  <c r="P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<sst xmlns="http://schemas.openxmlformats.org/spreadsheetml/2006/main" count="237" uniqueCount="123">
  <si>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</si>
  <si>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</si>
  <si>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</si>
  <si>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</si>
  <si>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</si>
  <si>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</si>
  <si>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</si>
  <si>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</si>
  <si>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</si>
  <si>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</si>
  <si>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</si>
  <si>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</si>
  <si>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</si>
  <si>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</si>
  <si>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</si>
  <si>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</si>
  <si>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</si>
  <si>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</si>
  <si>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</si>
  <si>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</si>
  <si>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</si>
  <si>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</si>
  <si>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</si>
  <si>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</si>
  <si>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</si>
  <si>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</si>
  <si>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</si>
  <si>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</si>
  <si>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</si>
  <si>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</si>
  <si>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</si>
  <si>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</si>
  <si>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</si>
  <si>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</si>
  <si>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</si>
  <si>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</si>
  <si>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</si>
  <si>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</si>
  <si>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</si>
  <si>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</si>
  <si>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</si>
  <si>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</si>
  <si>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</si>
  <si>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</si>
  <si>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</si>
  <si>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</si>
  <si>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</si>
  <si>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</si>
  <si>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</si>
  <si>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</si>
  <si>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</si>
  <si>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</si>
  <si>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</si>
  <si>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</si>
  <si>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</si>
  <si>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</si>
  <si>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</si>
  <si>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</si>
  <si>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</si>
  <si>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</si>
  <si>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</si>
  <si>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</si>
  <si>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</si>
  <si>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</si>
  <si>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</si>
  <si>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</si>
  <si>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</si>
  <si>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</si>
  <si>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</si>
  <si>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</si>
  <si>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</si>
  <si>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</si>
  <si>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</si>
  <si>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</si>
  <si>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</si>
  <si>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</si>
  <si>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</si>
  <si>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</si>
  <si>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</si>
  <si>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</si>
  <si>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</si>
  <si>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</si>
  <si>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</si>
  <si>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</si>
  <si>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</si>
  <si>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</si>
  <si>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</si>
  <si>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</si>
  <si>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</si>
  <si>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</si>
  <si>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</si>
  <si>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</si>
  <si>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</si>
  <si>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</si>
  <si>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</si>
  <si>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</si>
  <si>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</si>
  <si>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</si>
  <si>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</si>
  <si>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</si>
  <si>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</si>
  <si>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</si>
  <si>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</si>
  <si>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</si>
  <si>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</si>
  <si>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</si>
  <si>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</si>
  <si>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智頭町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</si>
  <si>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</si>
  <si>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</si>
  <si>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</si>
  <si>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</si>
  <si>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</si>
  <si>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</si>
  <si>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</si>
  <si>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</si>
  <si>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</si>
  <si>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</si>
  <si>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</si>
  <si>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収益的収支比率は類似他団体と比較して、例年安定して高水準にあり、企業債の償還もH26年度で終了し、累積欠損金もない。
　また、料金回収率も高水準であり、給水原価も非常に安価であるが、有収率については施設の老朽化もあり、改善すべき事項であると考えている。
　今後も、健全性・効率性を維持していきたい。</t>
    <phoneticPr fontId="4"/>
  </si>
  <si>
    <t>　施設の老朽化は、避けられない課題であり、財政を十分に考慮して、更新を計画していきたい。</t>
    <phoneticPr fontId="4"/>
  </si>
  <si>
    <t>　全体的に類似団体平均より値としては良い傾向にある。今後も適切な施設の維持管理に努めていきたい。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</si>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</sst>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53128"/>
        <c:axId val="237047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53128"/>
        <c:axId val="237047640"/>
      </c:lineChart>
      <c:dateAx>
        <c:axId val="237053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47640"/>
        <c:crosses val="autoZero"/>
        <c:auto val="1"/>
        <c:lblOffset val="100"/>
        <c:baseTimeUnit val="years"/>
      </c:dateAx>
      <c:valAx>
        <c:axId val="237047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53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63.05</c:v>
                </c:pt>
                <c:pt idx="1">
                  <c:v>63</c:v>
                </c:pt>
                <c:pt idx="2">
                  <c:v>62.69</c:v>
                </c:pt>
                <c:pt idx="3">
                  <c:v>60.47</c:v>
                </c:pt>
                <c:pt idx="4">
                  <c:v>62.15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427712"/>
        <c:axId val="32743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27712"/>
        <c:axId val="327432416"/>
      </c:lineChart>
      <c:dateAx>
        <c:axId val="32742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432416"/>
        <c:crosses val="autoZero"/>
        <c:auto val="1"/>
        <c:lblOffset val="100"/>
        <c:baseTimeUnit val="years"/>
      </c:dateAx>
      <c:valAx>
        <c:axId val="32743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42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74.989999999999995</c:v>
                </c:pt>
                <c:pt idx="2">
                  <c:v>74.989999999999995</c:v>
                </c:pt>
                <c:pt idx="3">
                  <c:v>74.989999999999995</c:v>
                </c:pt>
                <c:pt idx="4">
                  <c:v>74.989999999999995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426144"/>
        <c:axId val="32742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26144"/>
        <c:axId val="327426536"/>
      </c:lineChart>
      <c:dateAx>
        <c:axId val="3274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426536"/>
        <c:crosses val="autoZero"/>
        <c:auto val="1"/>
        <c:lblOffset val="100"/>
        <c:baseTimeUnit val="years"/>
      </c:dateAx>
      <c:valAx>
        <c:axId val="32742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4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95.03</c:v>
                </c:pt>
                <c:pt idx="1">
                  <c:v>94.41</c:v>
                </c:pt>
                <c:pt idx="2">
                  <c:v>96.27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47248"/>
        <c:axId val="23704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47248"/>
        <c:axId val="237048816"/>
      </c:lineChart>
      <c:dateAx>
        <c:axId val="23704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48816"/>
        <c:crosses val="autoZero"/>
        <c:auto val="1"/>
        <c:lblOffset val="100"/>
        <c:baseTimeUnit val="years"/>
      </c:dateAx>
      <c:valAx>
        <c:axId val="23704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4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53520"/>
        <c:axId val="237048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53520"/>
        <c:axId val="237048424"/>
      </c:lineChart>
      <c:dateAx>
        <c:axId val="23705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48424"/>
        <c:crosses val="autoZero"/>
        <c:auto val="1"/>
        <c:lblOffset val="100"/>
        <c:baseTimeUnit val="years"/>
      </c:dateAx>
      <c:valAx>
        <c:axId val="237048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5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51952"/>
        <c:axId val="237052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51952"/>
        <c:axId val="237052344"/>
      </c:lineChart>
      <c:dateAx>
        <c:axId val="23705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52344"/>
        <c:crosses val="autoZero"/>
        <c:auto val="1"/>
        <c:lblOffset val="100"/>
        <c:baseTimeUnit val="years"/>
      </c:dateAx>
      <c:valAx>
        <c:axId val="237052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5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17352"/>
        <c:axId val="32711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17352"/>
        <c:axId val="327116568"/>
      </c:lineChart>
      <c:dateAx>
        <c:axId val="32711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116568"/>
        <c:crosses val="autoZero"/>
        <c:auto val="1"/>
        <c:lblOffset val="100"/>
        <c:baseTimeUnit val="years"/>
      </c:dateAx>
      <c:valAx>
        <c:axId val="32711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1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10688"/>
        <c:axId val="32711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10688"/>
        <c:axId val="327112648"/>
      </c:lineChart>
      <c:dateAx>
        <c:axId val="32711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112648"/>
        <c:crosses val="autoZero"/>
        <c:auto val="1"/>
        <c:lblOffset val="100"/>
        <c:baseTimeUnit val="years"/>
      </c:dateAx>
      <c:valAx>
        <c:axId val="32711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1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12.18</c:v>
                </c:pt>
                <c:pt idx="1">
                  <c:v>4.8899999999999997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15000"/>
        <c:axId val="3271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15000"/>
        <c:axId val="327112256"/>
      </c:lineChart>
      <c:dateAx>
        <c:axId val="32711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112256"/>
        <c:crosses val="autoZero"/>
        <c:auto val="1"/>
        <c:lblOffset val="100"/>
        <c:baseTimeUnit val="years"/>
      </c:dateAx>
      <c:valAx>
        <c:axId val="3271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1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70.040000000000006</c:v>
                </c:pt>
                <c:pt idx="1">
                  <c:v>74.459999999999994</c:v>
                </c:pt>
                <c:pt idx="2">
                  <c:v>73.91</c:v>
                </c:pt>
                <c:pt idx="3">
                  <c:v>57.43</c:v>
                </c:pt>
                <c:pt idx="4">
                  <c:v>63.33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11864"/>
        <c:axId val="32711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11864"/>
        <c:axId val="327116176"/>
      </c:lineChart>
      <c:dateAx>
        <c:axId val="32711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116176"/>
        <c:crosses val="autoZero"/>
        <c:auto val="1"/>
        <c:lblOffset val="100"/>
        <c:baseTimeUnit val="years"/>
      </c:dateAx>
      <c:valAx>
        <c:axId val="32711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11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53.57</c:v>
                </c:pt>
                <c:pt idx="1">
                  <c:v>49.53</c:v>
                </c:pt>
                <c:pt idx="2">
                  <c:v>48.57</c:v>
                </c:pt>
                <c:pt idx="3">
                  <c:v>53</c:v>
                </c:pt>
                <c:pt idx="4">
                  <c:v>47.29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14216"/>
        <c:axId val="32711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14216"/>
        <c:axId val="327114608"/>
      </c:lineChart>
      <c:dateAx>
        <c:axId val="32711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114608"/>
        <c:crosses val="autoZero"/>
        <c:auto val="1"/>
        <c:lblOffset val="100"/>
        <c:baseTimeUnit val="years"/>
      </c:dateAx>
      <c:valAx>
        <c:axId val="32711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1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鳥取県　智頭町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2"/>
      <c r="AL8" s="51">
        <f>データ!$R$6</f>
        <v>7398</v>
      </c>
      <c r="AM8" s="51"/>
      <c r="AN8" s="51"/>
      <c r="AO8" s="51"/>
      <c r="AP8" s="51"/>
      <c r="AQ8" s="51"/>
      <c r="AR8" s="51"/>
      <c r="AS8" s="51"/>
      <c r="AT8" s="46">
        <f>データ!$S$6</f>
        <v>224.7</v>
      </c>
      <c r="AU8" s="46"/>
      <c r="AV8" s="46"/>
      <c r="AW8" s="46"/>
      <c r="AX8" s="46"/>
      <c r="AY8" s="46"/>
      <c r="AZ8" s="46"/>
      <c r="BA8" s="46"/>
      <c r="BB8" s="46">
        <f>データ!$T$6</f>
        <v>32.92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27.91</v>
      </c>
      <c r="Q10" s="46"/>
      <c r="R10" s="46"/>
      <c r="S10" s="46"/>
      <c r="T10" s="46"/>
      <c r="U10" s="46"/>
      <c r="V10" s="46"/>
      <c r="W10" s="51">
        <f>データ!$Q$6</f>
        <v>1630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2054</v>
      </c>
      <c r="AM10" s="51"/>
      <c r="AN10" s="51"/>
      <c r="AO10" s="51"/>
      <c r="AP10" s="51"/>
      <c r="AQ10" s="51"/>
      <c r="AR10" s="51"/>
      <c r="AS10" s="51"/>
      <c r="AT10" s="46">
        <f>データ!$V$6</f>
        <v>1.9</v>
      </c>
      <c r="AU10" s="46"/>
      <c r="AV10" s="46"/>
      <c r="AW10" s="46"/>
      <c r="AX10" s="46"/>
      <c r="AY10" s="46"/>
      <c r="AZ10" s="46"/>
      <c r="BA10" s="46"/>
      <c r="BB10" s="46">
        <f>データ!$W$6</f>
        <v>1081.05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313289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鳥取県　智頭町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27.91</v>
      </c>
      <c r="Q6" s="35">
        <f t="shared" si="3"/>
        <v>1630</v>
      </c>
      <c r="R6" s="35">
        <f t="shared" si="3"/>
        <v>7398</v>
      </c>
      <c r="S6" s="35">
        <f t="shared" si="3"/>
        <v>224.7</v>
      </c>
      <c r="T6" s="35">
        <f t="shared" si="3"/>
        <v>32.92</v>
      </c>
      <c r="U6" s="35">
        <f t="shared" si="3"/>
        <v>2054</v>
      </c>
      <c r="V6" s="35">
        <f t="shared" si="3"/>
        <v>1.9</v>
      </c>
      <c r="W6" s="35">
        <f t="shared" si="3"/>
        <v>1081.05</v>
      </c>
      <c r="X6" s="36">
        <f>IF(X7="",NA(),X7)</f>
        <v>95.03</v>
      </c>
      <c r="Y6" s="36">
        <f t="shared" ref="Y6:AG6" si="4">IF(Y7="",NA(),Y7)</f>
        <v>94.41</v>
      </c>
      <c r="Z6" s="36">
        <f t="shared" si="4"/>
        <v>96.27</v>
      </c>
      <c r="AA6" s="36">
        <f t="shared" si="4"/>
        <v>100</v>
      </c>
      <c r="AB6" s="36">
        <f t="shared" si="4"/>
        <v>100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12.18</v>
      </c>
      <c r="BF6" s="36">
        <f t="shared" ref="BF6:BN6" si="7">IF(BF7="",NA(),BF7)</f>
        <v>4.8899999999999997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70.040000000000006</v>
      </c>
      <c r="BQ6" s="36">
        <f t="shared" ref="BQ6:BY6" si="8">IF(BQ7="",NA(),BQ7)</f>
        <v>74.459999999999994</v>
      </c>
      <c r="BR6" s="36">
        <f t="shared" si="8"/>
        <v>73.91</v>
      </c>
      <c r="BS6" s="36">
        <f t="shared" si="8"/>
        <v>57.43</v>
      </c>
      <c r="BT6" s="36">
        <f t="shared" si="8"/>
        <v>63.33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53.57</v>
      </c>
      <c r="CB6" s="36">
        <f t="shared" ref="CB6:CJ6" si="9">IF(CB7="",NA(),CB7)</f>
        <v>49.53</v>
      </c>
      <c r="CC6" s="36">
        <f t="shared" si="9"/>
        <v>48.57</v>
      </c>
      <c r="CD6" s="36">
        <f t="shared" si="9"/>
        <v>53</v>
      </c>
      <c r="CE6" s="36">
        <f t="shared" si="9"/>
        <v>47.29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63.05</v>
      </c>
      <c r="CM6" s="36">
        <f t="shared" ref="CM6:CU6" si="10">IF(CM7="",NA(),CM7)</f>
        <v>63</v>
      </c>
      <c r="CN6" s="36">
        <f t="shared" si="10"/>
        <v>62.69</v>
      </c>
      <c r="CO6" s="36">
        <f t="shared" si="10"/>
        <v>60.47</v>
      </c>
      <c r="CP6" s="36">
        <f t="shared" si="10"/>
        <v>62.15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74.989999999999995</v>
      </c>
      <c r="CX6" s="36">
        <f t="shared" ref="CX6:DF6" si="11">IF(CX7="",NA(),CX7)</f>
        <v>74.989999999999995</v>
      </c>
      <c r="CY6" s="36">
        <f t="shared" si="11"/>
        <v>74.989999999999995</v>
      </c>
      <c r="CZ6" s="36">
        <f t="shared" si="11"/>
        <v>74.989999999999995</v>
      </c>
      <c r="DA6" s="36">
        <f t="shared" si="11"/>
        <v>74.989999999999995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313289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27.91</v>
      </c>
      <c r="Q7" s="39">
        <v>1630</v>
      </c>
      <c r="R7" s="39">
        <v>7398</v>
      </c>
      <c r="S7" s="39">
        <v>224.7</v>
      </c>
      <c r="T7" s="39">
        <v>32.92</v>
      </c>
      <c r="U7" s="39">
        <v>2054</v>
      </c>
      <c r="V7" s="39">
        <v>1.9</v>
      </c>
      <c r="W7" s="39">
        <v>1081.05</v>
      </c>
      <c r="X7" s="39">
        <v>95.03</v>
      </c>
      <c r="Y7" s="39">
        <v>94.41</v>
      </c>
      <c r="Z7" s="39">
        <v>96.27</v>
      </c>
      <c r="AA7" s="39">
        <v>100</v>
      </c>
      <c r="AB7" s="39">
        <v>100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12.18</v>
      </c>
      <c r="BF7" s="39">
        <v>4.8899999999999997</v>
      </c>
      <c r="BG7" s="39">
        <v>0</v>
      </c>
      <c r="BH7" s="39">
        <v>0</v>
      </c>
      <c r="BI7" s="39">
        <v>0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70.040000000000006</v>
      </c>
      <c r="BQ7" s="39">
        <v>74.459999999999994</v>
      </c>
      <c r="BR7" s="39">
        <v>73.91</v>
      </c>
      <c r="BS7" s="39">
        <v>57.43</v>
      </c>
      <c r="BT7" s="39">
        <v>63.33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53.57</v>
      </c>
      <c r="CB7" s="39">
        <v>49.53</v>
      </c>
      <c r="CC7" s="39">
        <v>48.57</v>
      </c>
      <c r="CD7" s="39">
        <v>53</v>
      </c>
      <c r="CE7" s="39">
        <v>47.29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63.05</v>
      </c>
      <c r="CM7" s="39">
        <v>63</v>
      </c>
      <c r="CN7" s="39">
        <v>62.69</v>
      </c>
      <c r="CO7" s="39">
        <v>60.47</v>
      </c>
      <c r="CP7" s="39">
        <v>62.15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74.989999999999995</v>
      </c>
      <c r="CX7" s="39">
        <v>74.989999999999995</v>
      </c>
      <c r="CY7" s="39">
        <v>74.989999999999995</v>
      </c>
      <c r="CZ7" s="39">
        <v>74.989999999999995</v>
      </c>
      <c r="DA7" s="39">
        <v>74.989999999999995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2018-02-27T07:38:59Z</cp:lastPrinted>
  <dcterms:created xsi:type="dcterms:W3CDTF">2017-12-25T01:45:41Z</dcterms:created>
  <dcterms:modified xsi:type="dcterms:W3CDTF">2018-02-27T07:39:04Z</dcterms:modified>
  <cp:category/>
</cp:coreProperties>
</file>