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5 分析依頼（休養、駐車場）\05_県HP掲載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FX31" i="4" s="1"/>
  <c r="AK7" i="5"/>
  <c r="AJ7" i="5"/>
  <c r="AH7" i="5"/>
  <c r="AG7" i="5"/>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E31" i="4"/>
  <c r="EL31" i="4"/>
  <c r="BZ31" i="4"/>
  <c r="BG31" i="4"/>
  <c r="AN31" i="4"/>
  <c r="LJ10" i="4"/>
  <c r="JQ10" i="4"/>
  <c r="HX10" i="4"/>
  <c r="DU10" i="4"/>
  <c r="AQ10" i="4"/>
  <c r="B10" i="4"/>
  <c r="JQ8" i="4"/>
  <c r="HX8" i="4"/>
  <c r="CF8" i="4"/>
  <c r="AQ8" i="4"/>
  <c r="B8" i="4"/>
  <c r="B6" i="4"/>
  <c r="BZ76" i="4" l="1"/>
  <c r="MA51" i="4"/>
  <c r="MI76" i="4"/>
  <c r="HJ51" i="4"/>
  <c r="MA30" i="4"/>
  <c r="IT76" i="4"/>
  <c r="CS51" i="4"/>
  <c r="HJ30" i="4"/>
  <c r="CS30" i="4"/>
  <c r="C11" i="5"/>
  <c r="D11" i="5"/>
  <c r="E11" i="5"/>
  <c r="B11" i="5"/>
  <c r="BK76" i="4" l="1"/>
  <c r="LH51" i="4"/>
  <c r="LT76" i="4"/>
  <c r="GQ51" i="4"/>
  <c r="LH30" i="4"/>
  <c r="IE76" i="4"/>
  <c r="BZ51" i="4"/>
  <c r="GQ30" i="4"/>
  <c r="BZ30" i="4"/>
  <c r="HP76" i="4"/>
  <c r="BG51" i="4"/>
  <c r="FX30" i="4"/>
  <c r="BG30" i="4"/>
  <c r="LE76" i="4"/>
  <c r="KO30" i="4"/>
  <c r="AV76" i="4"/>
  <c r="KO51" i="4"/>
  <c r="FX51" i="4"/>
  <c r="KP76" i="4"/>
  <c r="HA76" i="4"/>
  <c r="AN51" i="4"/>
  <c r="FE30" i="4"/>
  <c r="AG76" i="4"/>
  <c r="JV51" i="4"/>
  <c r="FE51" i="4"/>
  <c r="AN30" i="4"/>
  <c r="JV30" i="4"/>
  <c r="R76" i="4"/>
  <c r="KA76" i="4"/>
  <c r="EL51" i="4"/>
  <c r="JC30" i="4"/>
  <c r="GL76" i="4"/>
  <c r="U51" i="4"/>
  <c r="EL30" i="4"/>
  <c r="JC51"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<sst xmlns="http://schemas.openxmlformats.org/spreadsheetml/2006/main" count="286" uniqueCount="135">
  <si>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</si>
  <si>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</si>
  <si>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</si>
  <si>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</si>
  <si>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</si>
  <si>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</si>
  <si>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</si>
  <si>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</si>
  <si>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</si>
  <si>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</si>
  <si>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</si>
  <si>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</si>
  <si>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</si>
  <si>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</si>
  <si>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</si>
  <si>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</si>
  <si>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</si>
  <si>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</si>
  <si>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</si>
  <si>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</si>
  <si>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</si>
  <si>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</si>
  <si>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</si>
  <si>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</si>
  <si>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</si>
  <si>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</si>
  <si>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</si>
  <si>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</si>
  <si>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</si>
  <si>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</si>
  <si>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</si>
  <si>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</si>
  <si>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</si>
  <si>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</si>
  <si>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</si>
  <si>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</si>
  <si>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</si>
  <si>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</si>
  <si>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</si>
  <si>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</si>
  <si>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</si>
  <si>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</si>
  <si>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</si>
  <si>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</si>
  <si>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</si>
  <si>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</si>
  <si>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</si>
  <si>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</si>
  <si>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</si>
  <si>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</si>
  <si>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</si>
  <si>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</si>
  <si>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</si>
  <si>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</si>
  <si>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</si>
  <si>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</si>
  <si>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</si>
  <si>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</si>
  <si>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</si>
  <si>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</si>
  <si>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</si>
  <si>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</si>
  <si>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</si>
  <si>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</si>
  <si>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</si>
  <si>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</si>
  <si>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</si>
  <si>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</si>
  <si>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</si>
  <si>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</si>
  <si>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</si>
  <si>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</si>
  <si>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</si>
  <si>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</si>
  <si>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</si>
  <si>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</si>
  <si>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</si>
  <si>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</si>
  <si>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</si>
  <si>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</si>
  <si>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</si>
  <si>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</si>
  <si>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</si>
  <si>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</si>
  <si>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</si>
  <si>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</si>
  <si>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</si>
  <si>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</si>
  <si>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</si>
  <si>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</si>
  <si>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</si>
  <si>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</si>
  <si>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</si>
  <si>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</si>
  <si>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</si>
  <si>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</si>
  <si>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</si>
  <si>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</si>
  <si>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</si>
  <si>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</si>
  <si>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</si>
  <si>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</si>
  <si>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</si>
  <si>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</si>
  <si>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</si>
  <si>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</si>
  <si>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</si>
  <si>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</si>
  <si>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</si>
  <si>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</si>
  <si>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</si>
  <si>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</si>
  <si>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</si>
  <si>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鳥取県　米子市</t>
  </si>
  <si>
    <t>米子駅前地下駐車場</t>
  </si>
  <si>
    <t>法非適用</t>
  </si>
  <si>
    <t>駐車場整備事業</t>
  </si>
  <si>
    <t>-</t>
  </si>
  <si>
    <t>Ａ２Ｂ１</t>
  </si>
  <si>
    <t>該当数値なし</t>
  </si>
  <si>
    <t>都市計画駐車場</t>
  </si>
  <si>
    <t>地下式</t>
  </si>
  <si>
    <t>駅</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</si>
  <si>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</si>
  <si>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</si>
  <si>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</si>
  <si>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</si>
  <si>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</si>
  <si>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</si>
  <si>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</si>
  <si>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</si>
  <si>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老朽化した機械式駐車設備を撤去し、自走式駐車場に改修する工事を予定している。また、併せて、そのほか改修が必要な設備の改修も予定している。
　今後も計画的に修繕、改修を行っていく必要がある。</t>
    <rPh sb="1" eb="4">
      <t>ロウキュウカ</t>
    </rPh>
    <rPh sb="6" eb="9">
      <t>キカイシキ</t>
    </rPh>
    <rPh sb="9" eb="11">
      <t>チュウシャ</t>
    </rPh>
    <rPh sb="11" eb="13">
      <t>セツビ</t>
    </rPh>
    <rPh sb="14" eb="16">
      <t>テッキョ</t>
    </rPh>
    <rPh sb="18" eb="21">
      <t>ジソウシキ</t>
    </rPh>
    <rPh sb="21" eb="24">
      <t>チュウシャジョウ</t>
    </rPh>
    <rPh sb="25" eb="27">
      <t>カイシュウ</t>
    </rPh>
    <rPh sb="29" eb="31">
      <t>コウジ</t>
    </rPh>
    <rPh sb="32" eb="34">
      <t>ヨテイ</t>
    </rPh>
    <rPh sb="42" eb="43">
      <t>アワ</t>
    </rPh>
    <rPh sb="50" eb="52">
      <t>カイシュウ</t>
    </rPh>
    <rPh sb="53" eb="55">
      <t>ヒツヨウ</t>
    </rPh>
    <rPh sb="56" eb="58">
      <t>セツビ</t>
    </rPh>
    <rPh sb="59" eb="61">
      <t>カイシュウ</t>
    </rPh>
    <rPh sb="62" eb="64">
      <t>ヨテイ</t>
    </rPh>
    <rPh sb="71" eb="73">
      <t>コンゴ</t>
    </rPh>
    <rPh sb="74" eb="77">
      <t>ケイカクテキ</t>
    </rPh>
    <rPh sb="78" eb="80">
      <t>シュウゼン</t>
    </rPh>
    <rPh sb="81" eb="83">
      <t>カイシュウ</t>
    </rPh>
    <rPh sb="84" eb="85">
      <t>オコナ</t>
    </rPh>
    <rPh sb="89" eb="91">
      <t>ヒツヨウ</t>
    </rPh>
    <phoneticPr fontId="6"/>
  </si>
  <si>
    <t>　平成２６年度に地上ロータリーが整備されたことにより、当駐車場の利用が増え、類似施設平均値とほぼ同様の稼働率となっている。
　しかし、短時間駐車の増加が主であるため、収入の増加には繋がっていない。
　今後予定している機械式駐車設備の撤去・自走式化により、大型車やハイルーフ車等が利用しやすくなり、利用が増加するものと見込まれる。</t>
    <rPh sb="1" eb="3">
      <t>ヘイセイ</t>
    </rPh>
    <rPh sb="5" eb="7">
      <t>ネンド</t>
    </rPh>
    <rPh sb="8" eb="10">
      <t>チジョウ</t>
    </rPh>
    <rPh sb="16" eb="18">
      <t>セイビ</t>
    </rPh>
    <rPh sb="27" eb="28">
      <t>トウ</t>
    </rPh>
    <rPh sb="28" eb="31">
      <t>チュウシャジョウ</t>
    </rPh>
    <rPh sb="32" eb="34">
      <t>リヨウ</t>
    </rPh>
    <rPh sb="35" eb="36">
      <t>フ</t>
    </rPh>
    <rPh sb="38" eb="40">
      <t>ルイジ</t>
    </rPh>
    <rPh sb="40" eb="42">
      <t>シセツ</t>
    </rPh>
    <rPh sb="42" eb="45">
      <t>ヘイキンチ</t>
    </rPh>
    <rPh sb="48" eb="50">
      <t>ドウヨウ</t>
    </rPh>
    <rPh sb="51" eb="53">
      <t>カドウ</t>
    </rPh>
    <rPh sb="53" eb="54">
      <t>リツ</t>
    </rPh>
    <rPh sb="67" eb="70">
      <t>タンジカン</t>
    </rPh>
    <rPh sb="70" eb="72">
      <t>チュウシャ</t>
    </rPh>
    <rPh sb="73" eb="75">
      <t>ゾウカ</t>
    </rPh>
    <rPh sb="76" eb="77">
      <t>オモ</t>
    </rPh>
    <rPh sb="83" eb="85">
      <t>シュウニュウ</t>
    </rPh>
    <rPh sb="86" eb="88">
      <t>ゾウカ</t>
    </rPh>
    <rPh sb="90" eb="91">
      <t>ツナ</t>
    </rPh>
    <rPh sb="100" eb="102">
      <t>コンゴ</t>
    </rPh>
    <rPh sb="102" eb="104">
      <t>ヨテイ</t>
    </rPh>
    <rPh sb="108" eb="111">
      <t>キカイシキ</t>
    </rPh>
    <rPh sb="111" eb="113">
      <t>チュウシャ</t>
    </rPh>
    <rPh sb="113" eb="115">
      <t>セツビ</t>
    </rPh>
    <rPh sb="116" eb="118">
      <t>テッキョ</t>
    </rPh>
    <rPh sb="119" eb="122">
      <t>ジソウシキ</t>
    </rPh>
    <rPh sb="122" eb="123">
      <t>カ</t>
    </rPh>
    <rPh sb="127" eb="130">
      <t>オオガタシャ</t>
    </rPh>
    <rPh sb="136" eb="137">
      <t>シャ</t>
    </rPh>
    <rPh sb="137" eb="138">
      <t>トウ</t>
    </rPh>
    <rPh sb="139" eb="141">
      <t>リヨウ</t>
    </rPh>
    <rPh sb="148" eb="150">
      <t>リヨウ</t>
    </rPh>
    <rPh sb="151" eb="153">
      <t>ゾウカ</t>
    </rPh>
    <rPh sb="158" eb="160">
      <t>ミコ</t>
    </rPh>
    <phoneticPr fontId="6"/>
  </si>
  <si>
    <t>　当駐車場建設時に借入れた地方債の償還が平成２７年度に終了し、収益的収支比率や他会計補助金比率等は改善傾向にあるが、料金収入の減少により、料金収入で維持管理経費が賄えず、本市の他の駐車場の収益に頼っている状況にあり、経営は依然厳しい状況にあると言える。
　料金収入は年々減少傾向にあるが、これは機械式駐車設備の老朽化により平成２５年度から順次一部区画の使用を中止したことによる駐車可能台数の減少や平成２６年度に地上ロータリーを整備したことによる短時間駐車の増加によるものと考えられる。
　今後、老朽化した機械式駐車設備を撤去し、自走式駐車場に改修する工事を予定しており、それにより、維持管理経費の削減及び利用台数の増加を見込んでいる。</t>
    <rPh sb="1" eb="2">
      <t>トウ</t>
    </rPh>
    <rPh sb="2" eb="5">
      <t>チュウシャジョウ</t>
    </rPh>
    <rPh sb="5" eb="7">
      <t>ケンセツ</t>
    </rPh>
    <rPh sb="7" eb="8">
      <t>ジ</t>
    </rPh>
    <rPh sb="9" eb="11">
      <t>カリイ</t>
    </rPh>
    <rPh sb="13" eb="16">
      <t>チホウサイ</t>
    </rPh>
    <rPh sb="17" eb="19">
      <t>ショウカン</t>
    </rPh>
    <rPh sb="20" eb="22">
      <t>ヘイセイ</t>
    </rPh>
    <rPh sb="24" eb="26">
      <t>ネンド</t>
    </rPh>
    <rPh sb="27" eb="29">
      <t>シュウリョウ</t>
    </rPh>
    <rPh sb="31" eb="33">
      <t>シュウエキ</t>
    </rPh>
    <rPh sb="33" eb="34">
      <t>テキ</t>
    </rPh>
    <rPh sb="34" eb="36">
      <t>シュウシ</t>
    </rPh>
    <rPh sb="36" eb="38">
      <t>ヒリツ</t>
    </rPh>
    <rPh sb="39" eb="40">
      <t>タ</t>
    </rPh>
    <rPh sb="40" eb="42">
      <t>カイケイ</t>
    </rPh>
    <rPh sb="42" eb="45">
      <t>ホジョキン</t>
    </rPh>
    <rPh sb="45" eb="47">
      <t>ヒリツ</t>
    </rPh>
    <rPh sb="47" eb="48">
      <t>トウ</t>
    </rPh>
    <rPh sb="49" eb="51">
      <t>カイゼン</t>
    </rPh>
    <rPh sb="51" eb="53">
      <t>ケイコウ</t>
    </rPh>
    <rPh sb="58" eb="60">
      <t>リョウキン</t>
    </rPh>
    <rPh sb="60" eb="62">
      <t>シュウニュウ</t>
    </rPh>
    <rPh sb="63" eb="65">
      <t>ゲンショウ</t>
    </rPh>
    <rPh sb="69" eb="71">
      <t>リョウキン</t>
    </rPh>
    <rPh sb="71" eb="73">
      <t>シュウニュウ</t>
    </rPh>
    <rPh sb="74" eb="76">
      <t>イジ</t>
    </rPh>
    <rPh sb="76" eb="78">
      <t>カンリ</t>
    </rPh>
    <rPh sb="78" eb="80">
      <t>ケイヒ</t>
    </rPh>
    <rPh sb="81" eb="82">
      <t>マカナ</t>
    </rPh>
    <rPh sb="85" eb="87">
      <t>ホンシ</t>
    </rPh>
    <rPh sb="88" eb="89">
      <t>タ</t>
    </rPh>
    <rPh sb="90" eb="93">
      <t>チュウシャジョウ</t>
    </rPh>
    <rPh sb="94" eb="96">
      <t>シュウエキ</t>
    </rPh>
    <rPh sb="97" eb="98">
      <t>タヨ</t>
    </rPh>
    <rPh sb="102" eb="104">
      <t>ジョウキョウ</t>
    </rPh>
    <rPh sb="108" eb="110">
      <t>ケイエイ</t>
    </rPh>
    <rPh sb="111" eb="113">
      <t>イゼン</t>
    </rPh>
    <rPh sb="113" eb="114">
      <t>キビ</t>
    </rPh>
    <rPh sb="116" eb="118">
      <t>ジョウキョウ</t>
    </rPh>
    <rPh sb="122" eb="123">
      <t>イ</t>
    </rPh>
    <rPh sb="128" eb="130">
      <t>リョウキン</t>
    </rPh>
    <rPh sb="130" eb="132">
      <t>シュウニュウ</t>
    </rPh>
    <rPh sb="133" eb="135">
      <t>ネンネン</t>
    </rPh>
    <rPh sb="135" eb="137">
      <t>ゲンショウ</t>
    </rPh>
    <rPh sb="137" eb="139">
      <t>ケイコウ</t>
    </rPh>
    <rPh sb="147" eb="150">
      <t>キカイシキ</t>
    </rPh>
    <rPh sb="150" eb="152">
      <t>チュウシャ</t>
    </rPh>
    <rPh sb="152" eb="154">
      <t>セツビ</t>
    </rPh>
    <rPh sb="155" eb="158">
      <t>ロウキュウカ</t>
    </rPh>
    <rPh sb="161" eb="163">
      <t>ヘイセイ</t>
    </rPh>
    <rPh sb="165" eb="167">
      <t>ネンド</t>
    </rPh>
    <rPh sb="169" eb="171">
      <t>ジュンジ</t>
    </rPh>
    <rPh sb="171" eb="173">
      <t>イチブ</t>
    </rPh>
    <rPh sb="173" eb="175">
      <t>クカク</t>
    </rPh>
    <rPh sb="176" eb="178">
      <t>シヨウ</t>
    </rPh>
    <rPh sb="179" eb="181">
      <t>チュウシ</t>
    </rPh>
    <rPh sb="188" eb="190">
      <t>チュウシャ</t>
    </rPh>
    <rPh sb="190" eb="192">
      <t>カノウ</t>
    </rPh>
    <rPh sb="192" eb="194">
      <t>ダイスウ</t>
    </rPh>
    <rPh sb="195" eb="197">
      <t>ゲンショウ</t>
    </rPh>
    <rPh sb="198" eb="200">
      <t>ヘイセイ</t>
    </rPh>
    <rPh sb="202" eb="204">
      <t>ネンド</t>
    </rPh>
    <rPh sb="205" eb="207">
      <t>チジョウ</t>
    </rPh>
    <rPh sb="213" eb="215">
      <t>セイビ</t>
    </rPh>
    <rPh sb="222" eb="225">
      <t>タンジカン</t>
    </rPh>
    <rPh sb="225" eb="227">
      <t>チュウシャ</t>
    </rPh>
    <rPh sb="228" eb="230">
      <t>ゾウカ</t>
    </rPh>
    <rPh sb="236" eb="237">
      <t>カンガ</t>
    </rPh>
    <rPh sb="244" eb="246">
      <t>コンゴ</t>
    </rPh>
    <rPh sb="247" eb="250">
      <t>ロウキュウカ</t>
    </rPh>
    <rPh sb="252" eb="255">
      <t>キカイシキ</t>
    </rPh>
    <rPh sb="255" eb="257">
      <t>チュウシャ</t>
    </rPh>
    <rPh sb="257" eb="259">
      <t>セツビ</t>
    </rPh>
    <rPh sb="260" eb="262">
      <t>テッキョ</t>
    </rPh>
    <rPh sb="264" eb="267">
      <t>ジソウシキ</t>
    </rPh>
    <rPh sb="267" eb="270">
      <t>チュウシャジョウ</t>
    </rPh>
    <rPh sb="271" eb="273">
      <t>カイシュウ</t>
    </rPh>
    <rPh sb="275" eb="277">
      <t>コウジ</t>
    </rPh>
    <rPh sb="278" eb="280">
      <t>ヨテイ</t>
    </rPh>
    <rPh sb="291" eb="293">
      <t>イジ</t>
    </rPh>
    <rPh sb="293" eb="295">
      <t>カンリ</t>
    </rPh>
    <rPh sb="295" eb="297">
      <t>ケイヒ</t>
    </rPh>
    <rPh sb="298" eb="300">
      <t>サクゲン</t>
    </rPh>
    <rPh sb="300" eb="301">
      <t>オヨ</t>
    </rPh>
    <rPh sb="302" eb="304">
      <t>リヨウ</t>
    </rPh>
    <rPh sb="304" eb="306">
      <t>ダイスウ</t>
    </rPh>
    <rPh sb="307" eb="309">
      <t>ゾウカ</t>
    </rPh>
    <rPh sb="310" eb="312">
      <t>ミコ</t>
    </rPh>
    <phoneticPr fontId="6"/>
  </si>
  <si>
    <t>　当駐車場建設時に借入れた地方債の償還は終了したが、機械式駐車設備の老朽化による一部区画の使用停止等により、料金収入は減少傾向にあり、料金収入で維持管理経費を賄えず、本市の他の駐車場の収益に頼っている状況にある。
　当駐車場は、収益性が乏しいため、民間譲渡は難しいと考えられる。駅前に位置し、駐車需要は高いため、交通混雑を解消し、来街者の利便性を確保するために公営駐車場として今後も経営していく必要がある。引き続き指定管理者制度により経営の効率化を図りながら経営を行っていく。
　今後は、機械式駐車設備を撤去し、自走式化することで、維持管理経費の削減による収支改善及び利用増加を図ることとしている。
　また、施設建築後２１年を経過しているので、今後も計画的に修繕、改修を行っていく必要がある。</t>
    <rPh sb="1" eb="2">
      <t>トウ</t>
    </rPh>
    <rPh sb="2" eb="5">
      <t>チュウシャジョウ</t>
    </rPh>
    <rPh sb="5" eb="7">
      <t>ケンセツ</t>
    </rPh>
    <rPh sb="7" eb="8">
      <t>ジ</t>
    </rPh>
    <rPh sb="9" eb="11">
      <t>カリイ</t>
    </rPh>
    <rPh sb="13" eb="16">
      <t>チホウサイ</t>
    </rPh>
    <rPh sb="17" eb="19">
      <t>ショウカン</t>
    </rPh>
    <rPh sb="20" eb="22">
      <t>シュウリョウ</t>
    </rPh>
    <rPh sb="26" eb="29">
      <t>キカイシキ</t>
    </rPh>
    <rPh sb="29" eb="31">
      <t>チュウシャ</t>
    </rPh>
    <rPh sb="31" eb="33">
      <t>セツビ</t>
    </rPh>
    <rPh sb="34" eb="37">
      <t>ロウキュウカ</t>
    </rPh>
    <rPh sb="40" eb="42">
      <t>イチブ</t>
    </rPh>
    <rPh sb="42" eb="44">
      <t>クカク</t>
    </rPh>
    <rPh sb="45" eb="47">
      <t>シヨウ</t>
    </rPh>
    <rPh sb="47" eb="49">
      <t>テイシ</t>
    </rPh>
    <rPh sb="49" eb="50">
      <t>トウ</t>
    </rPh>
    <rPh sb="54" eb="56">
      <t>リョウキン</t>
    </rPh>
    <rPh sb="56" eb="58">
      <t>シュウニュウ</t>
    </rPh>
    <rPh sb="59" eb="61">
      <t>ゲンショウ</t>
    </rPh>
    <rPh sb="61" eb="63">
      <t>ケイコウ</t>
    </rPh>
    <rPh sb="67" eb="69">
      <t>リョウキン</t>
    </rPh>
    <rPh sb="69" eb="71">
      <t>シュウニュウ</t>
    </rPh>
    <rPh sb="72" eb="74">
      <t>イジ</t>
    </rPh>
    <rPh sb="74" eb="76">
      <t>カンリ</t>
    </rPh>
    <rPh sb="76" eb="78">
      <t>ケイヒ</t>
    </rPh>
    <rPh sb="79" eb="80">
      <t>マカナ</t>
    </rPh>
    <rPh sb="83" eb="85">
      <t>ホンシ</t>
    </rPh>
    <rPh sb="86" eb="87">
      <t>タ</t>
    </rPh>
    <rPh sb="88" eb="91">
      <t>チュウシャジョウ</t>
    </rPh>
    <rPh sb="92" eb="94">
      <t>シュウエキ</t>
    </rPh>
    <rPh sb="95" eb="96">
      <t>タヨ</t>
    </rPh>
    <rPh sb="100" eb="102">
      <t>ジョウキョウ</t>
    </rPh>
    <rPh sb="108" eb="109">
      <t>トウ</t>
    </rPh>
    <rPh sb="109" eb="112">
      <t>チュウシャジョウ</t>
    </rPh>
    <rPh sb="114" eb="117">
      <t>シュウエキセイ</t>
    </rPh>
    <rPh sb="118" eb="119">
      <t>トボ</t>
    </rPh>
    <rPh sb="124" eb="126">
      <t>ミンカン</t>
    </rPh>
    <rPh sb="126" eb="128">
      <t>ジョウト</t>
    </rPh>
    <rPh sb="129" eb="130">
      <t>ムズカ</t>
    </rPh>
    <rPh sb="133" eb="134">
      <t>カンガ</t>
    </rPh>
    <rPh sb="139" eb="141">
      <t>エキマエ</t>
    </rPh>
    <rPh sb="142" eb="144">
      <t>イチ</t>
    </rPh>
    <rPh sb="148" eb="150">
      <t>ジュヨウ</t>
    </rPh>
    <rPh sb="151" eb="152">
      <t>タカ</t>
    </rPh>
    <rPh sb="180" eb="182">
      <t>コウエイ</t>
    </rPh>
    <rPh sb="188" eb="190">
      <t>コンゴ</t>
    </rPh>
    <rPh sb="197" eb="199">
      <t>ヒツヨウ</t>
    </rPh>
    <rPh sb="203" eb="204">
      <t>ヒ</t>
    </rPh>
    <rPh sb="205" eb="206">
      <t>ツヅ</t>
    </rPh>
    <rPh sb="207" eb="209">
      <t>シテイ</t>
    </rPh>
    <rPh sb="209" eb="212">
      <t>カンリシャ</t>
    </rPh>
    <rPh sb="212" eb="214">
      <t>セイド</t>
    </rPh>
    <rPh sb="217" eb="219">
      <t>ケイエイ</t>
    </rPh>
    <rPh sb="220" eb="223">
      <t>コウリツカ</t>
    </rPh>
    <rPh sb="224" eb="225">
      <t>ハカ</t>
    </rPh>
    <rPh sb="229" eb="231">
      <t>ケイエイ</t>
    </rPh>
    <rPh sb="232" eb="233">
      <t>オコナ</t>
    </rPh>
    <rPh sb="240" eb="242">
      <t>コンゴ</t>
    </rPh>
    <rPh sb="244" eb="247">
      <t>キカイシキ</t>
    </rPh>
    <rPh sb="247" eb="249">
      <t>チュウシャ</t>
    </rPh>
    <rPh sb="249" eb="251">
      <t>セツビ</t>
    </rPh>
    <rPh sb="252" eb="254">
      <t>テッキョ</t>
    </rPh>
    <rPh sb="256" eb="259">
      <t>ジソウシキ</t>
    </rPh>
    <rPh sb="259" eb="260">
      <t>カ</t>
    </rPh>
    <rPh sb="266" eb="268">
      <t>イジ</t>
    </rPh>
    <rPh sb="268" eb="270">
      <t>カンリ</t>
    </rPh>
    <rPh sb="270" eb="272">
      <t>ケイヒ</t>
    </rPh>
    <rPh sb="273" eb="275">
      <t>サクゲン</t>
    </rPh>
    <rPh sb="278" eb="280">
      <t>シュウシ</t>
    </rPh>
    <rPh sb="280" eb="282">
      <t>カイゼン</t>
    </rPh>
    <rPh sb="282" eb="283">
      <t>オヨ</t>
    </rPh>
    <rPh sb="284" eb="286">
      <t>リヨウ</t>
    </rPh>
    <rPh sb="286" eb="288">
      <t>ゾウカ</t>
    </rPh>
    <rPh sb="289" eb="290">
      <t>ハカ</t>
    </rPh>
    <rPh sb="304" eb="306">
      <t>シセツ</t>
    </rPh>
    <rPh sb="306" eb="308">
      <t>ケンチク</t>
    </rPh>
    <rPh sb="308" eb="309">
      <t>ゴ</t>
    </rPh>
    <rPh sb="311" eb="312">
      <t>ネン</t>
    </rPh>
    <rPh sb="313" eb="315">
      <t>ケイカ</t>
    </rPh>
    <rPh sb="322" eb="324">
      <t>コンゴ</t>
    </rPh>
    <rPh sb="329" eb="331">
      <t>シュウゼン</t>
    </rPh>
    <rPh sb="332" eb="334">
      <t>カイシュウ</t>
    </rPh>
    <rPh sb="335" eb="336">
      <t>オコナ</t>
    </rPh>
    <rPh sb="340" eb="342">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</si>
</sst>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29.9</c:v>
                </c:pt>
                <c:pt idx="1">
                  <c:v>25.8</c:v>
                </c:pt>
                <c:pt idx="2">
                  <c:v>26.3</c:v>
                </c:pt>
                <c:pt idx="3">
                  <c:v>33.799999999999997</c:v>
                </c:pt>
                <c:pt idx="4">
                  <c:v>79.8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32860152"/>
        <c:axId val="33285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32860152"/>
        <c:axId val="332856232"/>
      </c:lineChart>
      <c:dateAx>
        <c:axId val="332860152"/>
        <c:scaling>
          <c:orientation val="minMax"/>
        </c:scaling>
        <c:delete val="1"/>
        <c:axPos val="b"/>
        <c:numFmt formatCode="ge" sourceLinked="1"/>
        <c:majorTickMark val="none"/>
        <c:minorTickMark val="none"/>
        <c:tickLblPos val="none"/>
        <c:crossAx val="332856232"/>
        <c:crosses val="autoZero"/>
        <c:auto val="1"/>
        <c:lblOffset val="100"/>
        <c:baseTimeUnit val="years"/>
      </c:dateAx>
      <c:valAx>
        <c:axId val="33285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860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133.30000000000001</c:v>
                </c:pt>
                <c:pt idx="1">
                  <c:v>83.1</c:v>
                </c:pt>
                <c:pt idx="2">
                  <c:v>32.9</c:v>
                </c:pt>
                <c:pt idx="3">
                  <c:v>11.9</c:v>
                </c:pt>
                <c:pt idx="4">
                  <c:v>13.2</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32856624"/>
        <c:axId val="33286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32856624"/>
        <c:axId val="332862504"/>
      </c:lineChart>
      <c:dateAx>
        <c:axId val="332856624"/>
        <c:scaling>
          <c:orientation val="minMax"/>
        </c:scaling>
        <c:delete val="1"/>
        <c:axPos val="b"/>
        <c:numFmt formatCode="ge" sourceLinked="1"/>
        <c:majorTickMark val="none"/>
        <c:minorTickMark val="none"/>
        <c:tickLblPos val="none"/>
        <c:crossAx val="332862504"/>
        <c:crosses val="autoZero"/>
        <c:auto val="1"/>
        <c:lblOffset val="100"/>
        <c:baseTimeUnit val="years"/>
      </c:dateAx>
      <c:valAx>
        <c:axId val="332862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85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32858192"/>
        <c:axId val="33285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32858192"/>
        <c:axId val="332859368"/>
      </c:lineChart>
      <c:dateAx>
        <c:axId val="332858192"/>
        <c:scaling>
          <c:orientation val="minMax"/>
        </c:scaling>
        <c:delete val="1"/>
        <c:axPos val="b"/>
        <c:numFmt formatCode="ge" sourceLinked="1"/>
        <c:majorTickMark val="none"/>
        <c:minorTickMark val="none"/>
        <c:tickLblPos val="none"/>
        <c:crossAx val="332859368"/>
        <c:crosses val="autoZero"/>
        <c:auto val="1"/>
        <c:lblOffset val="100"/>
        <c:baseTimeUnit val="years"/>
      </c:dateAx>
      <c:valAx>
        <c:axId val="332859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85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32861720"/>
        <c:axId val="3328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32861720"/>
        <c:axId val="332862112"/>
      </c:lineChart>
      <c:dateAx>
        <c:axId val="332861720"/>
        <c:scaling>
          <c:orientation val="minMax"/>
        </c:scaling>
        <c:delete val="1"/>
        <c:axPos val="b"/>
        <c:numFmt formatCode="ge" sourceLinked="1"/>
        <c:majorTickMark val="none"/>
        <c:minorTickMark val="none"/>
        <c:tickLblPos val="none"/>
        <c:crossAx val="332862112"/>
        <c:crosses val="autoZero"/>
        <c:auto val="1"/>
        <c:lblOffset val="100"/>
        <c:baseTimeUnit val="years"/>
      </c:dateAx>
      <c:valAx>
        <c:axId val="33286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86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52.7</c:v>
                </c:pt>
                <c:pt idx="1">
                  <c:v>52.7</c:v>
                </c:pt>
                <c:pt idx="2">
                  <c:v>47.6</c:v>
                </c:pt>
                <c:pt idx="3">
                  <c:v>30.1</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56270536"/>
        <c:axId val="45627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56270536"/>
        <c:axId val="456276808"/>
      </c:lineChart>
      <c:dateAx>
        <c:axId val="456270536"/>
        <c:scaling>
          <c:orientation val="minMax"/>
        </c:scaling>
        <c:delete val="1"/>
        <c:axPos val="b"/>
        <c:numFmt formatCode="ge" sourceLinked="1"/>
        <c:majorTickMark val="none"/>
        <c:minorTickMark val="none"/>
        <c:tickLblPos val="none"/>
        <c:crossAx val="456276808"/>
        <c:crosses val="autoZero"/>
        <c:auto val="1"/>
        <c:lblOffset val="100"/>
        <c:baseTimeUnit val="years"/>
      </c:dateAx>
      <c:valAx>
        <c:axId val="456276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270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686</c:v>
                </c:pt>
                <c:pt idx="1">
                  <c:v>723</c:v>
                </c:pt>
                <c:pt idx="2">
                  <c:v>487</c:v>
                </c:pt>
                <c:pt idx="3">
                  <c:v>228</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56270928"/>
        <c:axId val="4562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56270928"/>
        <c:axId val="456271712"/>
      </c:lineChart>
      <c:dateAx>
        <c:axId val="456270928"/>
        <c:scaling>
          <c:orientation val="minMax"/>
        </c:scaling>
        <c:delete val="1"/>
        <c:axPos val="b"/>
        <c:numFmt formatCode="ge" sourceLinked="1"/>
        <c:majorTickMark val="none"/>
        <c:minorTickMark val="none"/>
        <c:tickLblPos val="none"/>
        <c:crossAx val="456271712"/>
        <c:crosses val="autoZero"/>
        <c:auto val="1"/>
        <c:lblOffset val="100"/>
        <c:baseTimeUnit val="years"/>
      </c:dateAx>
      <c:valAx>
        <c:axId val="456271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27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174.5</c:v>
                </c:pt>
                <c:pt idx="1">
                  <c:v>164.5</c:v>
                </c:pt>
                <c:pt idx="2">
                  <c:v>186.5</c:v>
                </c:pt>
                <c:pt idx="3">
                  <c:v>204.5</c:v>
                </c:pt>
                <c:pt idx="4">
                  <c:v>193.5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56272104"/>
        <c:axId val="45627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56272104"/>
        <c:axId val="456276024"/>
      </c:lineChart>
      <c:dateAx>
        <c:axId val="456272104"/>
        <c:scaling>
          <c:orientation val="minMax"/>
        </c:scaling>
        <c:delete val="1"/>
        <c:axPos val="b"/>
        <c:numFmt formatCode="ge" sourceLinked="1"/>
        <c:majorTickMark val="none"/>
        <c:minorTickMark val="none"/>
        <c:tickLblPos val="none"/>
        <c:crossAx val="456276024"/>
        <c:crosses val="autoZero"/>
        <c:auto val="1"/>
        <c:lblOffset val="100"/>
        <c:baseTimeUnit val="years"/>
      </c:dateAx>
      <c:valAx>
        <c:axId val="456276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27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0</c:v>
                </c:pt>
                <c:pt idx="1">
                  <c:v>-9.6999999999999993</c:v>
                </c:pt>
                <c:pt idx="2">
                  <c:v>-14.8</c:v>
                </c:pt>
                <c:pt idx="3">
                  <c:v>-23.9</c:v>
                </c:pt>
                <c:pt idx="4">
                  <c:v>-27.3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56271320"/>
        <c:axId val="45627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56271320"/>
        <c:axId val="456272496"/>
      </c:lineChart>
      <c:dateAx>
        <c:axId val="456271320"/>
        <c:scaling>
          <c:orientation val="minMax"/>
        </c:scaling>
        <c:delete val="1"/>
        <c:axPos val="b"/>
        <c:numFmt formatCode="ge" sourceLinked="1"/>
        <c:majorTickMark val="none"/>
        <c:minorTickMark val="none"/>
        <c:tickLblPos val="none"/>
        <c:crossAx val="456272496"/>
        <c:crosses val="autoZero"/>
        <c:auto val="1"/>
        <c:lblOffset val="100"/>
        <c:baseTimeUnit val="years"/>
      </c:dateAx>
      <c:valAx>
        <c:axId val="45627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27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271</c:v>
                </c:pt>
                <c:pt idx="1">
                  <c:v>-3542</c:v>
                </c:pt>
                <c:pt idx="2">
                  <c:v>-4978</c:v>
                </c:pt>
                <c:pt idx="3">
                  <c:v>-7476</c:v>
                </c:pt>
                <c:pt idx="4">
                  <c:v>-7776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56277592"/>
        <c:axId val="4562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56277592"/>
        <c:axId val="456270144"/>
      </c:lineChart>
      <c:dateAx>
        <c:axId val="456277592"/>
        <c:scaling>
          <c:orientation val="minMax"/>
        </c:scaling>
        <c:delete val="1"/>
        <c:axPos val="b"/>
        <c:numFmt formatCode="ge" sourceLinked="1"/>
        <c:majorTickMark val="none"/>
        <c:minorTickMark val="none"/>
        <c:tickLblPos val="none"/>
        <c:crossAx val="456270144"/>
        <c:crosses val="autoZero"/>
        <c:auto val="1"/>
        <c:lblOffset val="100"/>
        <c:baseTimeUnit val="years"/>
      </c:dateAx>
      <c:valAx>
        <c:axId val="45627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27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0" zoomScaleNormal="90" zoomScaleSheetLayoutView="70" workbookViewId="0">
      <selection activeCell="Q12" sqref="Q12"/>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鳥取県米子市　米子駅前地下駐車場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7588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21</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200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51" t="s">
        <v>133</v>
      </c>
      <c r="NE15" s="152"/>
      <c r="NF15" s="152"/>
      <c r="NG15" s="152"/>
      <c r="NH15" s="152"/>
      <c r="NI15" s="152"/>
      <c r="NJ15" s="152"/>
      <c r="NK15" s="152"/>
      <c r="NL15" s="152"/>
      <c r="NM15" s="152"/>
      <c r="NN15" s="152"/>
      <c r="NO15" s="152"/>
      <c r="NP15" s="152"/>
      <c r="NQ15" s="152"/>
      <c r="NR15" s="153"/>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51"/>
      <c r="NE16" s="152"/>
      <c r="NF16" s="152"/>
      <c r="NG16" s="152"/>
      <c r="NH16" s="152"/>
      <c r="NI16" s="152"/>
      <c r="NJ16" s="152"/>
      <c r="NK16" s="152"/>
      <c r="NL16" s="152"/>
      <c r="NM16" s="152"/>
      <c r="NN16" s="152"/>
      <c r="NO16" s="152"/>
      <c r="NP16" s="152"/>
      <c r="NQ16" s="152"/>
      <c r="NR16" s="153"/>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51"/>
      <c r="NE17" s="152"/>
      <c r="NF17" s="152"/>
      <c r="NG17" s="152"/>
      <c r="NH17" s="152"/>
      <c r="NI17" s="152"/>
      <c r="NJ17" s="152"/>
      <c r="NK17" s="152"/>
      <c r="NL17" s="152"/>
      <c r="NM17" s="152"/>
      <c r="NN17" s="152"/>
      <c r="NO17" s="152"/>
      <c r="NP17" s="152"/>
      <c r="NQ17" s="152"/>
      <c r="NR17" s="153"/>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51"/>
      <c r="NE18" s="152"/>
      <c r="NF18" s="152"/>
      <c r="NG18" s="152"/>
      <c r="NH18" s="152"/>
      <c r="NI18" s="152"/>
      <c r="NJ18" s="152"/>
      <c r="NK18" s="152"/>
      <c r="NL18" s="152"/>
      <c r="NM18" s="152"/>
      <c r="NN18" s="152"/>
      <c r="NO18" s="152"/>
      <c r="NP18" s="152"/>
      <c r="NQ18" s="152"/>
      <c r="NR18" s="153"/>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51"/>
      <c r="NE19" s="152"/>
      <c r="NF19" s="152"/>
      <c r="NG19" s="152"/>
      <c r="NH19" s="152"/>
      <c r="NI19" s="152"/>
      <c r="NJ19" s="152"/>
      <c r="NK19" s="152"/>
      <c r="NL19" s="152"/>
      <c r="NM19" s="152"/>
      <c r="NN19" s="152"/>
      <c r="NO19" s="152"/>
      <c r="NP19" s="152"/>
      <c r="NQ19" s="152"/>
      <c r="NR19" s="153"/>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51"/>
      <c r="NE20" s="152"/>
      <c r="NF20" s="152"/>
      <c r="NG20" s="152"/>
      <c r="NH20" s="152"/>
      <c r="NI20" s="152"/>
      <c r="NJ20" s="152"/>
      <c r="NK20" s="152"/>
      <c r="NL20" s="152"/>
      <c r="NM20" s="152"/>
      <c r="NN20" s="152"/>
      <c r="NO20" s="152"/>
      <c r="NP20" s="152"/>
      <c r="NQ20" s="152"/>
      <c r="NR20" s="153"/>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51"/>
      <c r="NE21" s="152"/>
      <c r="NF21" s="152"/>
      <c r="NG21" s="152"/>
      <c r="NH21" s="152"/>
      <c r="NI21" s="152"/>
      <c r="NJ21" s="152"/>
      <c r="NK21" s="152"/>
      <c r="NL21" s="152"/>
      <c r="NM21" s="152"/>
      <c r="NN21" s="152"/>
      <c r="NO21" s="152"/>
      <c r="NP21" s="152"/>
      <c r="NQ21" s="152"/>
      <c r="NR21" s="153"/>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51"/>
      <c r="NE22" s="152"/>
      <c r="NF22" s="152"/>
      <c r="NG22" s="152"/>
      <c r="NH22" s="152"/>
      <c r="NI22" s="152"/>
      <c r="NJ22" s="152"/>
      <c r="NK22" s="152"/>
      <c r="NL22" s="152"/>
      <c r="NM22" s="152"/>
      <c r="NN22" s="152"/>
      <c r="NO22" s="152"/>
      <c r="NP22" s="152"/>
      <c r="NQ22" s="152"/>
      <c r="NR22" s="153"/>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51"/>
      <c r="NE23" s="152"/>
      <c r="NF23" s="152"/>
      <c r="NG23" s="152"/>
      <c r="NH23" s="152"/>
      <c r="NI23" s="152"/>
      <c r="NJ23" s="152"/>
      <c r="NK23" s="152"/>
      <c r="NL23" s="152"/>
      <c r="NM23" s="152"/>
      <c r="NN23" s="152"/>
      <c r="NO23" s="152"/>
      <c r="NP23" s="152"/>
      <c r="NQ23" s="152"/>
      <c r="NR23" s="153"/>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51"/>
      <c r="NE24" s="152"/>
      <c r="NF24" s="152"/>
      <c r="NG24" s="152"/>
      <c r="NH24" s="152"/>
      <c r="NI24" s="152"/>
      <c r="NJ24" s="152"/>
      <c r="NK24" s="152"/>
      <c r="NL24" s="152"/>
      <c r="NM24" s="152"/>
      <c r="NN24" s="152"/>
      <c r="NO24" s="152"/>
      <c r="NP24" s="152"/>
      <c r="NQ24" s="152"/>
      <c r="NR24" s="153"/>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51"/>
      <c r="NE25" s="152"/>
      <c r="NF25" s="152"/>
      <c r="NG25" s="152"/>
      <c r="NH25" s="152"/>
      <c r="NI25" s="152"/>
      <c r="NJ25" s="152"/>
      <c r="NK25" s="152"/>
      <c r="NL25" s="152"/>
      <c r="NM25" s="152"/>
      <c r="NN25" s="152"/>
      <c r="NO25" s="152"/>
      <c r="NP25" s="152"/>
      <c r="NQ25" s="152"/>
      <c r="NR25" s="153"/>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51"/>
      <c r="NE26" s="152"/>
      <c r="NF26" s="152"/>
      <c r="NG26" s="152"/>
      <c r="NH26" s="152"/>
      <c r="NI26" s="152"/>
      <c r="NJ26" s="152"/>
      <c r="NK26" s="152"/>
      <c r="NL26" s="152"/>
      <c r="NM26" s="152"/>
      <c r="NN26" s="152"/>
      <c r="NO26" s="152"/>
      <c r="NP26" s="152"/>
      <c r="NQ26" s="152"/>
      <c r="NR26" s="153"/>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51"/>
      <c r="NE27" s="152"/>
      <c r="NF27" s="152"/>
      <c r="NG27" s="152"/>
      <c r="NH27" s="152"/>
      <c r="NI27" s="152"/>
      <c r="NJ27" s="152"/>
      <c r="NK27" s="152"/>
      <c r="NL27" s="152"/>
      <c r="NM27" s="152"/>
      <c r="NN27" s="152"/>
      <c r="NO27" s="152"/>
      <c r="NP27" s="152"/>
      <c r="NQ27" s="152"/>
      <c r="NR27" s="153"/>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51"/>
      <c r="NE28" s="152"/>
      <c r="NF28" s="152"/>
      <c r="NG28" s="152"/>
      <c r="NH28" s="152"/>
      <c r="NI28" s="152"/>
      <c r="NJ28" s="152"/>
      <c r="NK28" s="152"/>
      <c r="NL28" s="152"/>
      <c r="NM28" s="152"/>
      <c r="NN28" s="152"/>
      <c r="NO28" s="152"/>
      <c r="NP28" s="152"/>
      <c r="NQ28" s="152"/>
      <c r="NR28" s="153"/>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51"/>
      <c r="NE29" s="152"/>
      <c r="NF29" s="152"/>
      <c r="NG29" s="152"/>
      <c r="NH29" s="152"/>
      <c r="NI29" s="152"/>
      <c r="NJ29" s="152"/>
      <c r="NK29" s="152"/>
      <c r="NL29" s="152"/>
      <c r="NM29" s="152"/>
      <c r="NN29" s="152"/>
      <c r="NO29" s="152"/>
      <c r="NP29" s="152"/>
      <c r="NQ29" s="152"/>
      <c r="NR29" s="153"/>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51"/>
      <c r="NE30" s="152"/>
      <c r="NF30" s="152"/>
      <c r="NG30" s="152"/>
      <c r="NH30" s="152"/>
      <c r="NI30" s="152"/>
      <c r="NJ30" s="152"/>
      <c r="NK30" s="152"/>
      <c r="NL30" s="152"/>
      <c r="NM30" s="152"/>
      <c r="NN30" s="152"/>
      <c r="NO30" s="152"/>
      <c r="NP30" s="152"/>
      <c r="NQ30" s="152"/>
      <c r="NR30" s="153"/>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29.9</v>
      </c>
      <c r="V31" s="117"/>
      <c r="W31" s="117"/>
      <c r="X31" s="117"/>
      <c r="Y31" s="117"/>
      <c r="Z31" s="117"/>
      <c r="AA31" s="117"/>
      <c r="AB31" s="117"/>
      <c r="AC31" s="117"/>
      <c r="AD31" s="117"/>
      <c r="AE31" s="117"/>
      <c r="AF31" s="117"/>
      <c r="AG31" s="117"/>
      <c r="AH31" s="117"/>
      <c r="AI31" s="117"/>
      <c r="AJ31" s="117"/>
      <c r="AK31" s="117"/>
      <c r="AL31" s="117"/>
      <c r="AM31" s="117"/>
      <c r="AN31" s="117">
        <f>データ!Z7</f>
        <v>25.8</v>
      </c>
      <c r="AO31" s="117"/>
      <c r="AP31" s="117"/>
      <c r="AQ31" s="117"/>
      <c r="AR31" s="117"/>
      <c r="AS31" s="117"/>
      <c r="AT31" s="117"/>
      <c r="AU31" s="117"/>
      <c r="AV31" s="117"/>
      <c r="AW31" s="117"/>
      <c r="AX31" s="117"/>
      <c r="AY31" s="117"/>
      <c r="AZ31" s="117"/>
      <c r="BA31" s="117"/>
      <c r="BB31" s="117"/>
      <c r="BC31" s="117"/>
      <c r="BD31" s="117"/>
      <c r="BE31" s="117"/>
      <c r="BF31" s="117"/>
      <c r="BG31" s="117">
        <f>データ!AA7</f>
        <v>26.3</v>
      </c>
      <c r="BH31" s="117"/>
      <c r="BI31" s="117"/>
      <c r="BJ31" s="117"/>
      <c r="BK31" s="117"/>
      <c r="BL31" s="117"/>
      <c r="BM31" s="117"/>
      <c r="BN31" s="117"/>
      <c r="BO31" s="117"/>
      <c r="BP31" s="117"/>
      <c r="BQ31" s="117"/>
      <c r="BR31" s="117"/>
      <c r="BS31" s="117"/>
      <c r="BT31" s="117"/>
      <c r="BU31" s="117"/>
      <c r="BV31" s="117"/>
      <c r="BW31" s="117"/>
      <c r="BX31" s="117"/>
      <c r="BY31" s="117"/>
      <c r="BZ31" s="117">
        <f>データ!AB7</f>
        <v>33.799999999999997</v>
      </c>
      <c r="CA31" s="117"/>
      <c r="CB31" s="117"/>
      <c r="CC31" s="117"/>
      <c r="CD31" s="117"/>
      <c r="CE31" s="117"/>
      <c r="CF31" s="117"/>
      <c r="CG31" s="117"/>
      <c r="CH31" s="117"/>
      <c r="CI31" s="117"/>
      <c r="CJ31" s="117"/>
      <c r="CK31" s="117"/>
      <c r="CL31" s="117"/>
      <c r="CM31" s="117"/>
      <c r="CN31" s="117"/>
      <c r="CO31" s="117"/>
      <c r="CP31" s="117"/>
      <c r="CQ31" s="117"/>
      <c r="CR31" s="117"/>
      <c r="CS31" s="117">
        <f>データ!AC7</f>
        <v>79.8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52.7</v>
      </c>
      <c r="EM31" s="117"/>
      <c r="EN31" s="117"/>
      <c r="EO31" s="117"/>
      <c r="EP31" s="117"/>
      <c r="EQ31" s="117"/>
      <c r="ER31" s="117"/>
      <c r="ES31" s="117"/>
      <c r="ET31" s="117"/>
      <c r="EU31" s="117"/>
      <c r="EV31" s="117"/>
      <c r="EW31" s="117"/>
      <c r="EX31" s="117"/>
      <c r="EY31" s="117"/>
      <c r="EZ31" s="117"/>
      <c r="FA31" s="117"/>
      <c r="FB31" s="117"/>
      <c r="FC31" s="117"/>
      <c r="FD31" s="117"/>
      <c r="FE31" s="117">
        <f>データ!AK7</f>
        <v>52.7</v>
      </c>
      <c r="FF31" s="117"/>
      <c r="FG31" s="117"/>
      <c r="FH31" s="117"/>
      <c r="FI31" s="117"/>
      <c r="FJ31" s="117"/>
      <c r="FK31" s="117"/>
      <c r="FL31" s="117"/>
      <c r="FM31" s="117"/>
      <c r="FN31" s="117"/>
      <c r="FO31" s="117"/>
      <c r="FP31" s="117"/>
      <c r="FQ31" s="117"/>
      <c r="FR31" s="117"/>
      <c r="FS31" s="117"/>
      <c r="FT31" s="117"/>
      <c r="FU31" s="117"/>
      <c r="FV31" s="117"/>
      <c r="FW31" s="117"/>
      <c r="FX31" s="117">
        <f>データ!AL7</f>
        <v>47.6</v>
      </c>
      <c r="FY31" s="117"/>
      <c r="FZ31" s="117"/>
      <c r="GA31" s="117"/>
      <c r="GB31" s="117"/>
      <c r="GC31" s="117"/>
      <c r="GD31" s="117"/>
      <c r="GE31" s="117"/>
      <c r="GF31" s="117"/>
      <c r="GG31" s="117"/>
      <c r="GH31" s="117"/>
      <c r="GI31" s="117"/>
      <c r="GJ31" s="117"/>
      <c r="GK31" s="117"/>
      <c r="GL31" s="117"/>
      <c r="GM31" s="117"/>
      <c r="GN31" s="117"/>
      <c r="GO31" s="117"/>
      <c r="GP31" s="117"/>
      <c r="GQ31" s="117">
        <f>データ!AM7</f>
        <v>30.1</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174.5</v>
      </c>
      <c r="JD31" s="119"/>
      <c r="JE31" s="119"/>
      <c r="JF31" s="119"/>
      <c r="JG31" s="119"/>
      <c r="JH31" s="119"/>
      <c r="JI31" s="119"/>
      <c r="JJ31" s="119"/>
      <c r="JK31" s="119"/>
      <c r="JL31" s="119"/>
      <c r="JM31" s="119"/>
      <c r="JN31" s="119"/>
      <c r="JO31" s="119"/>
      <c r="JP31" s="119"/>
      <c r="JQ31" s="119"/>
      <c r="JR31" s="119"/>
      <c r="JS31" s="119"/>
      <c r="JT31" s="119"/>
      <c r="JU31" s="120"/>
      <c r="JV31" s="118">
        <f>データ!DL7</f>
        <v>164.5</v>
      </c>
      <c r="JW31" s="119"/>
      <c r="JX31" s="119"/>
      <c r="JY31" s="119"/>
      <c r="JZ31" s="119"/>
      <c r="KA31" s="119"/>
      <c r="KB31" s="119"/>
      <c r="KC31" s="119"/>
      <c r="KD31" s="119"/>
      <c r="KE31" s="119"/>
      <c r="KF31" s="119"/>
      <c r="KG31" s="119"/>
      <c r="KH31" s="119"/>
      <c r="KI31" s="119"/>
      <c r="KJ31" s="119"/>
      <c r="KK31" s="119"/>
      <c r="KL31" s="119"/>
      <c r="KM31" s="119"/>
      <c r="KN31" s="120"/>
      <c r="KO31" s="118">
        <f>データ!DM7</f>
        <v>186.5</v>
      </c>
      <c r="KP31" s="119"/>
      <c r="KQ31" s="119"/>
      <c r="KR31" s="119"/>
      <c r="KS31" s="119"/>
      <c r="KT31" s="119"/>
      <c r="KU31" s="119"/>
      <c r="KV31" s="119"/>
      <c r="KW31" s="119"/>
      <c r="KX31" s="119"/>
      <c r="KY31" s="119"/>
      <c r="KZ31" s="119"/>
      <c r="LA31" s="119"/>
      <c r="LB31" s="119"/>
      <c r="LC31" s="119"/>
      <c r="LD31" s="119"/>
      <c r="LE31" s="119"/>
      <c r="LF31" s="119"/>
      <c r="LG31" s="120"/>
      <c r="LH31" s="118">
        <f>データ!DN7</f>
        <v>204.5</v>
      </c>
      <c r="LI31" s="119"/>
      <c r="LJ31" s="119"/>
      <c r="LK31" s="119"/>
      <c r="LL31" s="119"/>
      <c r="LM31" s="119"/>
      <c r="LN31" s="119"/>
      <c r="LO31" s="119"/>
      <c r="LP31" s="119"/>
      <c r="LQ31" s="119"/>
      <c r="LR31" s="119"/>
      <c r="LS31" s="119"/>
      <c r="LT31" s="119"/>
      <c r="LU31" s="119"/>
      <c r="LV31" s="119"/>
      <c r="LW31" s="119"/>
      <c r="LX31" s="119"/>
      <c r="LY31" s="119"/>
      <c r="LZ31" s="120"/>
      <c r="MA31" s="118">
        <f>データ!DO7</f>
        <v>193.5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686</v>
      </c>
      <c r="V52" s="125"/>
      <c r="W52" s="125"/>
      <c r="X52" s="125"/>
      <c r="Y52" s="125"/>
      <c r="Z52" s="125"/>
      <c r="AA52" s="125"/>
      <c r="AB52" s="125"/>
      <c r="AC52" s="125"/>
      <c r="AD52" s="125"/>
      <c r="AE52" s="125"/>
      <c r="AF52" s="125"/>
      <c r="AG52" s="125"/>
      <c r="AH52" s="125"/>
      <c r="AI52" s="125"/>
      <c r="AJ52" s="125"/>
      <c r="AK52" s="125"/>
      <c r="AL52" s="125"/>
      <c r="AM52" s="125"/>
      <c r="AN52" s="125">
        <f>データ!AV7</f>
        <v>723</v>
      </c>
      <c r="AO52" s="125"/>
      <c r="AP52" s="125"/>
      <c r="AQ52" s="125"/>
      <c r="AR52" s="125"/>
      <c r="AS52" s="125"/>
      <c r="AT52" s="125"/>
      <c r="AU52" s="125"/>
      <c r="AV52" s="125"/>
      <c r="AW52" s="125"/>
      <c r="AX52" s="125"/>
      <c r="AY52" s="125"/>
      <c r="AZ52" s="125"/>
      <c r="BA52" s="125"/>
      <c r="BB52" s="125"/>
      <c r="BC52" s="125"/>
      <c r="BD52" s="125"/>
      <c r="BE52" s="125"/>
      <c r="BF52" s="125"/>
      <c r="BG52" s="125">
        <f>データ!AW7</f>
        <v>487</v>
      </c>
      <c r="BH52" s="125"/>
      <c r="BI52" s="125"/>
      <c r="BJ52" s="125"/>
      <c r="BK52" s="125"/>
      <c r="BL52" s="125"/>
      <c r="BM52" s="125"/>
      <c r="BN52" s="125"/>
      <c r="BO52" s="125"/>
      <c r="BP52" s="125"/>
      <c r="BQ52" s="125"/>
      <c r="BR52" s="125"/>
      <c r="BS52" s="125"/>
      <c r="BT52" s="125"/>
      <c r="BU52" s="125"/>
      <c r="BV52" s="125"/>
      <c r="BW52" s="125"/>
      <c r="BX52" s="125"/>
      <c r="BY52" s="125"/>
      <c r="BZ52" s="125">
        <f>データ!AX7</f>
        <v>228</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0</v>
      </c>
      <c r="EM52" s="117"/>
      <c r="EN52" s="117"/>
      <c r="EO52" s="117"/>
      <c r="EP52" s="117"/>
      <c r="EQ52" s="117"/>
      <c r="ER52" s="117"/>
      <c r="ES52" s="117"/>
      <c r="ET52" s="117"/>
      <c r="EU52" s="117"/>
      <c r="EV52" s="117"/>
      <c r="EW52" s="117"/>
      <c r="EX52" s="117"/>
      <c r="EY52" s="117"/>
      <c r="EZ52" s="117"/>
      <c r="FA52" s="117"/>
      <c r="FB52" s="117"/>
      <c r="FC52" s="117"/>
      <c r="FD52" s="117"/>
      <c r="FE52" s="117">
        <f>データ!BG7</f>
        <v>-9.6999999999999993</v>
      </c>
      <c r="FF52" s="117"/>
      <c r="FG52" s="117"/>
      <c r="FH52" s="117"/>
      <c r="FI52" s="117"/>
      <c r="FJ52" s="117"/>
      <c r="FK52" s="117"/>
      <c r="FL52" s="117"/>
      <c r="FM52" s="117"/>
      <c r="FN52" s="117"/>
      <c r="FO52" s="117"/>
      <c r="FP52" s="117"/>
      <c r="FQ52" s="117"/>
      <c r="FR52" s="117"/>
      <c r="FS52" s="117"/>
      <c r="FT52" s="117"/>
      <c r="FU52" s="117"/>
      <c r="FV52" s="117"/>
      <c r="FW52" s="117"/>
      <c r="FX52" s="117">
        <f>データ!BH7</f>
        <v>-14.8</v>
      </c>
      <c r="FY52" s="117"/>
      <c r="FZ52" s="117"/>
      <c r="GA52" s="117"/>
      <c r="GB52" s="117"/>
      <c r="GC52" s="117"/>
      <c r="GD52" s="117"/>
      <c r="GE52" s="117"/>
      <c r="GF52" s="117"/>
      <c r="GG52" s="117"/>
      <c r="GH52" s="117"/>
      <c r="GI52" s="117"/>
      <c r="GJ52" s="117"/>
      <c r="GK52" s="117"/>
      <c r="GL52" s="117"/>
      <c r="GM52" s="117"/>
      <c r="GN52" s="117"/>
      <c r="GO52" s="117"/>
      <c r="GP52" s="117"/>
      <c r="GQ52" s="117">
        <f>データ!BI7</f>
        <v>-23.9</v>
      </c>
      <c r="GR52" s="117"/>
      <c r="GS52" s="117"/>
      <c r="GT52" s="117"/>
      <c r="GU52" s="117"/>
      <c r="GV52" s="117"/>
      <c r="GW52" s="117"/>
      <c r="GX52" s="117"/>
      <c r="GY52" s="117"/>
      <c r="GZ52" s="117"/>
      <c r="HA52" s="117"/>
      <c r="HB52" s="117"/>
      <c r="HC52" s="117"/>
      <c r="HD52" s="117"/>
      <c r="HE52" s="117"/>
      <c r="HF52" s="117"/>
      <c r="HG52" s="117"/>
      <c r="HH52" s="117"/>
      <c r="HI52" s="117"/>
      <c r="HJ52" s="117">
        <f>データ!BJ7</f>
        <v>-27.3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271</v>
      </c>
      <c r="JD52" s="125"/>
      <c r="JE52" s="125"/>
      <c r="JF52" s="125"/>
      <c r="JG52" s="125"/>
      <c r="JH52" s="125"/>
      <c r="JI52" s="125"/>
      <c r="JJ52" s="125"/>
      <c r="JK52" s="125"/>
      <c r="JL52" s="125"/>
      <c r="JM52" s="125"/>
      <c r="JN52" s="125"/>
      <c r="JO52" s="125"/>
      <c r="JP52" s="125"/>
      <c r="JQ52" s="125"/>
      <c r="JR52" s="125"/>
      <c r="JS52" s="125"/>
      <c r="JT52" s="125"/>
      <c r="JU52" s="125"/>
      <c r="JV52" s="125">
        <f>データ!BR7</f>
        <v>-3542</v>
      </c>
      <c r="JW52" s="125"/>
      <c r="JX52" s="125"/>
      <c r="JY52" s="125"/>
      <c r="JZ52" s="125"/>
      <c r="KA52" s="125"/>
      <c r="KB52" s="125"/>
      <c r="KC52" s="125"/>
      <c r="KD52" s="125"/>
      <c r="KE52" s="125"/>
      <c r="KF52" s="125"/>
      <c r="KG52" s="125"/>
      <c r="KH52" s="125"/>
      <c r="KI52" s="125"/>
      <c r="KJ52" s="125"/>
      <c r="KK52" s="125"/>
      <c r="KL52" s="125"/>
      <c r="KM52" s="125"/>
      <c r="KN52" s="125"/>
      <c r="KO52" s="125">
        <f>データ!BS7</f>
        <v>-4978</v>
      </c>
      <c r="KP52" s="125"/>
      <c r="KQ52" s="125"/>
      <c r="KR52" s="125"/>
      <c r="KS52" s="125"/>
      <c r="KT52" s="125"/>
      <c r="KU52" s="125"/>
      <c r="KV52" s="125"/>
      <c r="KW52" s="125"/>
      <c r="KX52" s="125"/>
      <c r="KY52" s="125"/>
      <c r="KZ52" s="125"/>
      <c r="LA52" s="125"/>
      <c r="LB52" s="125"/>
      <c r="LC52" s="125"/>
      <c r="LD52" s="125"/>
      <c r="LE52" s="125"/>
      <c r="LF52" s="125"/>
      <c r="LG52" s="125"/>
      <c r="LH52" s="125">
        <f>データ!BT7</f>
        <v>-7476</v>
      </c>
      <c r="LI52" s="125"/>
      <c r="LJ52" s="125"/>
      <c r="LK52" s="125"/>
      <c r="LL52" s="125"/>
      <c r="LM52" s="125"/>
      <c r="LN52" s="125"/>
      <c r="LO52" s="125"/>
      <c r="LP52" s="125"/>
      <c r="LQ52" s="125"/>
      <c r="LR52" s="125"/>
      <c r="LS52" s="125"/>
      <c r="LT52" s="125"/>
      <c r="LU52" s="125"/>
      <c r="LV52" s="125"/>
      <c r="LW52" s="125"/>
      <c r="LX52" s="125"/>
      <c r="LY52" s="125"/>
      <c r="LZ52" s="125"/>
      <c r="MA52" s="125">
        <f>データ!BU7</f>
        <v>-7776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51" t="s">
        <v>134</v>
      </c>
      <c r="NE66" s="152"/>
      <c r="NF66" s="152"/>
      <c r="NG66" s="152"/>
      <c r="NH66" s="152"/>
      <c r="NI66" s="152"/>
      <c r="NJ66" s="152"/>
      <c r="NK66" s="152"/>
      <c r="NL66" s="152"/>
      <c r="NM66" s="152"/>
      <c r="NN66" s="152"/>
      <c r="NO66" s="152"/>
      <c r="NP66" s="152"/>
      <c r="NQ66" s="152"/>
      <c r="NR66" s="153"/>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51"/>
      <c r="NE67" s="152"/>
      <c r="NF67" s="152"/>
      <c r="NG67" s="152"/>
      <c r="NH67" s="152"/>
      <c r="NI67" s="152"/>
      <c r="NJ67" s="152"/>
      <c r="NK67" s="152"/>
      <c r="NL67" s="152"/>
      <c r="NM67" s="152"/>
      <c r="NN67" s="152"/>
      <c r="NO67" s="152"/>
      <c r="NP67" s="152"/>
      <c r="NQ67" s="152"/>
      <c r="NR67" s="153"/>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51"/>
      <c r="NE68" s="152"/>
      <c r="NF68" s="152"/>
      <c r="NG68" s="152"/>
      <c r="NH68" s="152"/>
      <c r="NI68" s="152"/>
      <c r="NJ68" s="152"/>
      <c r="NK68" s="152"/>
      <c r="NL68" s="152"/>
      <c r="NM68" s="152"/>
      <c r="NN68" s="152"/>
      <c r="NO68" s="152"/>
      <c r="NP68" s="152"/>
      <c r="NQ68" s="152"/>
      <c r="NR68" s="153"/>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51"/>
      <c r="NE69" s="152"/>
      <c r="NF69" s="152"/>
      <c r="NG69" s="152"/>
      <c r="NH69" s="152"/>
      <c r="NI69" s="152"/>
      <c r="NJ69" s="152"/>
      <c r="NK69" s="152"/>
      <c r="NL69" s="152"/>
      <c r="NM69" s="152"/>
      <c r="NN69" s="152"/>
      <c r="NO69" s="152"/>
      <c r="NP69" s="152"/>
      <c r="NQ69" s="152"/>
      <c r="NR69" s="153"/>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51"/>
      <c r="NE70" s="152"/>
      <c r="NF70" s="152"/>
      <c r="NG70" s="152"/>
      <c r="NH70" s="152"/>
      <c r="NI70" s="152"/>
      <c r="NJ70" s="152"/>
      <c r="NK70" s="152"/>
      <c r="NL70" s="152"/>
      <c r="NM70" s="152"/>
      <c r="NN70" s="152"/>
      <c r="NO70" s="152"/>
      <c r="NP70" s="152"/>
      <c r="NQ70" s="152"/>
      <c r="NR70" s="153"/>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51"/>
      <c r="NE71" s="152"/>
      <c r="NF71" s="152"/>
      <c r="NG71" s="152"/>
      <c r="NH71" s="152"/>
      <c r="NI71" s="152"/>
      <c r="NJ71" s="152"/>
      <c r="NK71" s="152"/>
      <c r="NL71" s="152"/>
      <c r="NM71" s="152"/>
      <c r="NN71" s="152"/>
      <c r="NO71" s="152"/>
      <c r="NP71" s="152"/>
      <c r="NQ71" s="152"/>
      <c r="NR71" s="153"/>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51"/>
      <c r="NE72" s="152"/>
      <c r="NF72" s="152"/>
      <c r="NG72" s="152"/>
      <c r="NH72" s="152"/>
      <c r="NI72" s="152"/>
      <c r="NJ72" s="152"/>
      <c r="NK72" s="152"/>
      <c r="NL72" s="152"/>
      <c r="NM72" s="152"/>
      <c r="NN72" s="152"/>
      <c r="NO72" s="152"/>
      <c r="NP72" s="152"/>
      <c r="NQ72" s="152"/>
      <c r="NR72" s="153"/>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51"/>
      <c r="NE73" s="152"/>
      <c r="NF73" s="152"/>
      <c r="NG73" s="152"/>
      <c r="NH73" s="152"/>
      <c r="NI73" s="152"/>
      <c r="NJ73" s="152"/>
      <c r="NK73" s="152"/>
      <c r="NL73" s="152"/>
      <c r="NM73" s="152"/>
      <c r="NN73" s="152"/>
      <c r="NO73" s="152"/>
      <c r="NP73" s="152"/>
      <c r="NQ73" s="152"/>
      <c r="NR73" s="153"/>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51"/>
      <c r="NE74" s="152"/>
      <c r="NF74" s="152"/>
      <c r="NG74" s="152"/>
      <c r="NH74" s="152"/>
      <c r="NI74" s="152"/>
      <c r="NJ74" s="152"/>
      <c r="NK74" s="152"/>
      <c r="NL74" s="152"/>
      <c r="NM74" s="152"/>
      <c r="NN74" s="152"/>
      <c r="NO74" s="152"/>
      <c r="NP74" s="152"/>
      <c r="NQ74" s="152"/>
      <c r="NR74" s="153"/>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51"/>
      <c r="NE75" s="152"/>
      <c r="NF75" s="152"/>
      <c r="NG75" s="152"/>
      <c r="NH75" s="152"/>
      <c r="NI75" s="152"/>
      <c r="NJ75" s="152"/>
      <c r="NK75" s="152"/>
      <c r="NL75" s="152"/>
      <c r="NM75" s="152"/>
      <c r="NN75" s="152"/>
      <c r="NO75" s="152"/>
      <c r="NP75" s="152"/>
      <c r="NQ75" s="152"/>
      <c r="NR75" s="153"/>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230000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51"/>
      <c r="NE76" s="152"/>
      <c r="NF76" s="152"/>
      <c r="NG76" s="152"/>
      <c r="NH76" s="152"/>
      <c r="NI76" s="152"/>
      <c r="NJ76" s="152"/>
      <c r="NK76" s="152"/>
      <c r="NL76" s="152"/>
      <c r="NM76" s="152"/>
      <c r="NN76" s="152"/>
      <c r="NO76" s="152"/>
      <c r="NP76" s="152"/>
      <c r="NQ76" s="152"/>
      <c r="NR76" s="153"/>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133.30000000000001</v>
      </c>
      <c r="KB77" s="119"/>
      <c r="KC77" s="119"/>
      <c r="KD77" s="119"/>
      <c r="KE77" s="119"/>
      <c r="KF77" s="119"/>
      <c r="KG77" s="119"/>
      <c r="KH77" s="119"/>
      <c r="KI77" s="119"/>
      <c r="KJ77" s="119"/>
      <c r="KK77" s="119"/>
      <c r="KL77" s="119"/>
      <c r="KM77" s="119"/>
      <c r="KN77" s="119"/>
      <c r="KO77" s="120"/>
      <c r="KP77" s="118">
        <f>データ!DA7</f>
        <v>83.1</v>
      </c>
      <c r="KQ77" s="119"/>
      <c r="KR77" s="119"/>
      <c r="KS77" s="119"/>
      <c r="KT77" s="119"/>
      <c r="KU77" s="119"/>
      <c r="KV77" s="119"/>
      <c r="KW77" s="119"/>
      <c r="KX77" s="119"/>
      <c r="KY77" s="119"/>
      <c r="KZ77" s="119"/>
      <c r="LA77" s="119"/>
      <c r="LB77" s="119"/>
      <c r="LC77" s="119"/>
      <c r="LD77" s="120"/>
      <c r="LE77" s="118">
        <f>データ!DB7</f>
        <v>32.9</v>
      </c>
      <c r="LF77" s="119"/>
      <c r="LG77" s="119"/>
      <c r="LH77" s="119"/>
      <c r="LI77" s="119"/>
      <c r="LJ77" s="119"/>
      <c r="LK77" s="119"/>
      <c r="LL77" s="119"/>
      <c r="LM77" s="119"/>
      <c r="LN77" s="119"/>
      <c r="LO77" s="119"/>
      <c r="LP77" s="119"/>
      <c r="LQ77" s="119"/>
      <c r="LR77" s="119"/>
      <c r="LS77" s="120"/>
      <c r="LT77" s="118">
        <f>データ!DC7</f>
        <v>11.9</v>
      </c>
      <c r="LU77" s="119"/>
      <c r="LV77" s="119"/>
      <c r="LW77" s="119"/>
      <c r="LX77" s="119"/>
      <c r="LY77" s="119"/>
      <c r="LZ77" s="119"/>
      <c r="MA77" s="119"/>
      <c r="MB77" s="119"/>
      <c r="MC77" s="119"/>
      <c r="MD77" s="119"/>
      <c r="ME77" s="119"/>
      <c r="MF77" s="119"/>
      <c r="MG77" s="119"/>
      <c r="MH77" s="120"/>
      <c r="MI77" s="118">
        <f>データ!DD7</f>
        <v>13.2</v>
      </c>
      <c r="MJ77" s="119"/>
      <c r="MK77" s="119"/>
      <c r="ML77" s="119"/>
      <c r="MM77" s="119"/>
      <c r="MN77" s="119"/>
      <c r="MO77" s="119"/>
      <c r="MP77" s="119"/>
      <c r="MQ77" s="119"/>
      <c r="MR77" s="119"/>
      <c r="MS77" s="119"/>
      <c r="MT77" s="119"/>
      <c r="MU77" s="119"/>
      <c r="MV77" s="119"/>
      <c r="MW77" s="120"/>
      <c r="MX77" s="5"/>
      <c r="MY77" s="5"/>
      <c r="MZ77" s="5"/>
      <c r="NA77" s="5"/>
      <c r="NB77" s="5"/>
      <c r="NC77" s="45"/>
      <c r="ND77" s="151"/>
      <c r="NE77" s="152"/>
      <c r="NF77" s="152"/>
      <c r="NG77" s="152"/>
      <c r="NH77" s="152"/>
      <c r="NI77" s="152"/>
      <c r="NJ77" s="152"/>
      <c r="NK77" s="152"/>
      <c r="NL77" s="152"/>
      <c r="NM77" s="152"/>
      <c r="NN77" s="152"/>
      <c r="NO77" s="152"/>
      <c r="NP77" s="152"/>
      <c r="NQ77" s="152"/>
      <c r="NR77" s="153"/>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51"/>
      <c r="NE78" s="152"/>
      <c r="NF78" s="152"/>
      <c r="NG78" s="152"/>
      <c r="NH78" s="152"/>
      <c r="NI78" s="152"/>
      <c r="NJ78" s="152"/>
      <c r="NK78" s="152"/>
      <c r="NL78" s="152"/>
      <c r="NM78" s="152"/>
      <c r="NN78" s="152"/>
      <c r="NO78" s="152"/>
      <c r="NP78" s="152"/>
      <c r="NQ78" s="152"/>
      <c r="NR78" s="153"/>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51"/>
      <c r="NE79" s="152"/>
      <c r="NF79" s="152"/>
      <c r="NG79" s="152"/>
      <c r="NH79" s="152"/>
      <c r="NI79" s="152"/>
      <c r="NJ79" s="152"/>
      <c r="NK79" s="152"/>
      <c r="NL79" s="152"/>
      <c r="NM79" s="152"/>
      <c r="NN79" s="152"/>
      <c r="NO79" s="152"/>
      <c r="NP79" s="152"/>
      <c r="NQ79" s="152"/>
      <c r="NR79" s="153"/>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51"/>
      <c r="NE80" s="152"/>
      <c r="NF80" s="152"/>
      <c r="NG80" s="152"/>
      <c r="NH80" s="152"/>
      <c r="NI80" s="152"/>
      <c r="NJ80" s="152"/>
      <c r="NK80" s="152"/>
      <c r="NL80" s="152"/>
      <c r="NM80" s="152"/>
      <c r="NN80" s="152"/>
      <c r="NO80" s="152"/>
      <c r="NP80" s="152"/>
      <c r="NQ80" s="152"/>
      <c r="NR80" s="153"/>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51"/>
      <c r="NE81" s="152"/>
      <c r="NF81" s="152"/>
      <c r="NG81" s="152"/>
      <c r="NH81" s="152"/>
      <c r="NI81" s="152"/>
      <c r="NJ81" s="152"/>
      <c r="NK81" s="152"/>
      <c r="NL81" s="152"/>
      <c r="NM81" s="152"/>
      <c r="NN81" s="152"/>
      <c r="NO81" s="152"/>
      <c r="NP81" s="152"/>
      <c r="NQ81" s="152"/>
      <c r="NR81" s="153"/>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54"/>
      <c r="NE82" s="155"/>
      <c r="NF82" s="155"/>
      <c r="NG82" s="155"/>
      <c r="NH82" s="155"/>
      <c r="NI82" s="155"/>
      <c r="NJ82" s="155"/>
      <c r="NK82" s="155"/>
      <c r="NL82" s="155"/>
      <c r="NM82" s="155"/>
      <c r="NN82" s="155"/>
      <c r="NO82" s="155"/>
      <c r="NP82" s="155"/>
      <c r="NQ82" s="155"/>
      <c r="NR82" s="156"/>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312029</v>
      </c>
      <c r="D6" s="61">
        <f t="shared" si="1"/>
        <v>47</v>
      </c>
      <c r="E6" s="61">
        <f t="shared" si="1"/>
        <v>14</v>
      </c>
      <c r="F6" s="61">
        <f t="shared" si="1"/>
        <v>0</v>
      </c>
      <c r="G6" s="61">
        <f t="shared" si="1"/>
        <v>2</v>
      </c>
      <c r="H6" s="61" t="str">
        <f>SUBSTITUTE(H8,"　","")</f>
        <v>鳥取県米子市</v>
      </c>
      <c r="I6" s="61" t="str">
        <f t="shared" si="1"/>
        <v>米子駅前地下駐車場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21</v>
      </c>
      <c r="S6" s="63" t="str">
        <f t="shared" si="1"/>
        <v>駅</v>
      </c>
      <c r="T6" s="63" t="str">
        <f t="shared" si="1"/>
        <v>有</v>
      </c>
      <c r="U6" s="64">
        <f t="shared" si="1"/>
        <v>7588</v>
      </c>
      <c r="V6" s="64">
        <f t="shared" si="1"/>
        <v>200</v>
      </c>
      <c r="W6" s="64">
        <f t="shared" si="1"/>
        <v>200</v>
      </c>
      <c r="X6" s="63" t="str">
        <f t="shared" si="1"/>
        <v>代行制</v>
      </c>
      <c r="Y6" s="65">
        <f>IF(Y8="-",NA(),Y8)</f>
        <v>29.9</v>
      </c>
      <c r="Z6" s="65">
        <f t="shared" ref="Z6:AH6" si="2">IF(Z8="-",NA(),Z8)</f>
        <v>25.8</v>
      </c>
      <c r="AA6" s="65">
        <f t="shared" si="2"/>
        <v>26.3</v>
      </c>
      <c r="AB6" s="65">
        <f t="shared" si="2"/>
        <v>33.799999999999997</v>
      </c>
      <c r="AC6" s="65">
        <f t="shared" si="2"/>
        <v>79.8</v>
      </c>
      <c r="AD6" s="65">
        <f t="shared" si="2"/>
        <v>138.69999999999999</v>
      </c>
      <c r="AE6" s="65">
        <f t="shared" si="2"/>
        <v>110.6</v>
      </c>
      <c r="AF6" s="65">
        <f t="shared" si="2"/>
        <v>118.2</v>
      </c>
      <c r="AG6" s="65">
        <f t="shared" si="2"/>
        <v>120.9</v>
      </c>
      <c r="AH6" s="65">
        <f t="shared" si="2"/>
        <v>205.8</v>
      </c>
      <c r="AI6" s="62" t="str">
        <f>IF(AI8="-","",IF(AI8="-","【-】","【"&amp;SUBSTITUTE(TEXT(AI8,"#,##0.0"),"-","△")&amp;"】"))</f>
        <v>【275.4】</v>
      </c>
      <c r="AJ6" s="65">
        <f>IF(AJ8="-",NA(),AJ8)</f>
        <v>52.7</v>
      </c>
      <c r="AK6" s="65">
        <f t="shared" ref="AK6:AS6" si="3">IF(AK8="-",NA(),AK8)</f>
        <v>52.7</v>
      </c>
      <c r="AL6" s="65">
        <f t="shared" si="3"/>
        <v>47.6</v>
      </c>
      <c r="AM6" s="65">
        <f t="shared" si="3"/>
        <v>30.1</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686</v>
      </c>
      <c r="AV6" s="66">
        <f t="shared" ref="AV6:BD6" si="4">IF(AV8="-",NA(),AV8)</f>
        <v>723</v>
      </c>
      <c r="AW6" s="66">
        <f t="shared" si="4"/>
        <v>487</v>
      </c>
      <c r="AX6" s="66">
        <f t="shared" si="4"/>
        <v>228</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0</v>
      </c>
      <c r="BG6" s="65">
        <f t="shared" ref="BG6:BO6" si="5">IF(BG8="-",NA(),BG8)</f>
        <v>-9.6999999999999993</v>
      </c>
      <c r="BH6" s="65">
        <f t="shared" si="5"/>
        <v>-14.8</v>
      </c>
      <c r="BI6" s="65">
        <f t="shared" si="5"/>
        <v>-23.9</v>
      </c>
      <c r="BJ6" s="65">
        <f t="shared" si="5"/>
        <v>-27.3</v>
      </c>
      <c r="BK6" s="65">
        <f t="shared" si="5"/>
        <v>24.4</v>
      </c>
      <c r="BL6" s="65">
        <f t="shared" si="5"/>
        <v>24.4</v>
      </c>
      <c r="BM6" s="65">
        <f t="shared" si="5"/>
        <v>24.2</v>
      </c>
      <c r="BN6" s="65">
        <f t="shared" si="5"/>
        <v>25.5</v>
      </c>
      <c r="BO6" s="65">
        <f t="shared" si="5"/>
        <v>22</v>
      </c>
      <c r="BP6" s="62" t="str">
        <f>IF(BP8="-","",IF(BP8="-","【-】","【"&amp;SUBSTITUTE(TEXT(BP8,"#,##0.0"),"-","△")&amp;"】"))</f>
        <v>【45.2】</v>
      </c>
      <c r="BQ6" s="66">
        <f>IF(BQ8="-",NA(),BQ8)</f>
        <v>271</v>
      </c>
      <c r="BR6" s="66">
        <f t="shared" ref="BR6:BZ6" si="6">IF(BR8="-",NA(),BR8)</f>
        <v>-3542</v>
      </c>
      <c r="BS6" s="66">
        <f t="shared" si="6"/>
        <v>-4978</v>
      </c>
      <c r="BT6" s="66">
        <f t="shared" si="6"/>
        <v>-7476</v>
      </c>
      <c r="BU6" s="66">
        <f t="shared" si="6"/>
        <v>-7776</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0</v>
      </c>
      <c r="CN6" s="64">
        <f t="shared" si="7"/>
        <v>230000</v>
      </c>
      <c r="CO6" s="65"/>
      <c r="CP6" s="65"/>
      <c r="CQ6" s="65"/>
      <c r="CR6" s="65"/>
      <c r="CS6" s="65"/>
      <c r="CT6" s="65"/>
      <c r="CU6" s="65"/>
      <c r="CV6" s="65"/>
      <c r="CW6" s="65"/>
      <c r="CX6" s="65"/>
      <c r="CY6" s="62" t="s">
        <v>110</v>
      </c>
      <c r="CZ6" s="65">
        <f>IF(CZ8="-",NA(),CZ8)</f>
        <v>133.30000000000001</v>
      </c>
      <c r="DA6" s="65">
        <f t="shared" ref="DA6:DI6" si="8">IF(DA8="-",NA(),DA8)</f>
        <v>83.1</v>
      </c>
      <c r="DB6" s="65">
        <f t="shared" si="8"/>
        <v>32.9</v>
      </c>
      <c r="DC6" s="65">
        <f t="shared" si="8"/>
        <v>11.9</v>
      </c>
      <c r="DD6" s="65">
        <f t="shared" si="8"/>
        <v>13.2</v>
      </c>
      <c r="DE6" s="65">
        <f t="shared" si="8"/>
        <v>543</v>
      </c>
      <c r="DF6" s="65">
        <f t="shared" si="8"/>
        <v>421.1</v>
      </c>
      <c r="DG6" s="65">
        <f t="shared" si="8"/>
        <v>339.7</v>
      </c>
      <c r="DH6" s="65">
        <f t="shared" si="8"/>
        <v>269.89999999999998</v>
      </c>
      <c r="DI6" s="65">
        <f t="shared" si="8"/>
        <v>196.2</v>
      </c>
      <c r="DJ6" s="62" t="str">
        <f>IF(DJ8="-","",IF(DJ8="-","【-】","【"&amp;SUBSTITUTE(TEXT(DJ8,"#,##0.0"),"-","△")&amp;"】"))</f>
        <v>【122.6】</v>
      </c>
      <c r="DK6" s="65">
        <f>IF(DK8="-",NA(),DK8)</f>
        <v>174.5</v>
      </c>
      <c r="DL6" s="65">
        <f t="shared" ref="DL6:DT6" si="9">IF(DL8="-",NA(),DL8)</f>
        <v>164.5</v>
      </c>
      <c r="DM6" s="65">
        <f t="shared" si="9"/>
        <v>186.5</v>
      </c>
      <c r="DN6" s="65">
        <f t="shared" si="9"/>
        <v>204.5</v>
      </c>
      <c r="DO6" s="65">
        <f t="shared" si="9"/>
        <v>193.5</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312029</v>
      </c>
      <c r="D7" s="61">
        <f t="shared" si="10"/>
        <v>47</v>
      </c>
      <c r="E7" s="61">
        <f t="shared" si="10"/>
        <v>14</v>
      </c>
      <c r="F7" s="61">
        <f t="shared" si="10"/>
        <v>0</v>
      </c>
      <c r="G7" s="61">
        <f t="shared" si="10"/>
        <v>2</v>
      </c>
      <c r="H7" s="61" t="str">
        <f t="shared" si="10"/>
        <v>鳥取県　米子市</v>
      </c>
      <c r="I7" s="61" t="str">
        <f t="shared" si="10"/>
        <v>米子駅前地下駐車場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21</v>
      </c>
      <c r="S7" s="63" t="str">
        <f t="shared" si="10"/>
        <v>駅</v>
      </c>
      <c r="T7" s="63" t="str">
        <f t="shared" si="10"/>
        <v>有</v>
      </c>
      <c r="U7" s="64">
        <f t="shared" si="10"/>
        <v>7588</v>
      </c>
      <c r="V7" s="64">
        <f t="shared" si="10"/>
        <v>200</v>
      </c>
      <c r="W7" s="64">
        <f t="shared" si="10"/>
        <v>200</v>
      </c>
      <c r="X7" s="63" t="str">
        <f t="shared" si="10"/>
        <v>代行制</v>
      </c>
      <c r="Y7" s="65">
        <f>Y8</f>
        <v>29.9</v>
      </c>
      <c r="Z7" s="65">
        <f t="shared" ref="Z7:AH7" si="11">Z8</f>
        <v>25.8</v>
      </c>
      <c r="AA7" s="65">
        <f t="shared" si="11"/>
        <v>26.3</v>
      </c>
      <c r="AB7" s="65">
        <f t="shared" si="11"/>
        <v>33.799999999999997</v>
      </c>
      <c r="AC7" s="65">
        <f t="shared" si="11"/>
        <v>79.8</v>
      </c>
      <c r="AD7" s="65">
        <f t="shared" si="11"/>
        <v>138.69999999999999</v>
      </c>
      <c r="AE7" s="65">
        <f t="shared" si="11"/>
        <v>110.6</v>
      </c>
      <c r="AF7" s="65">
        <f t="shared" si="11"/>
        <v>118.2</v>
      </c>
      <c r="AG7" s="65">
        <f t="shared" si="11"/>
        <v>120.9</v>
      </c>
      <c r="AH7" s="65">
        <f t="shared" si="11"/>
        <v>205.8</v>
      </c>
      <c r="AI7" s="62"/>
      <c r="AJ7" s="65">
        <f>AJ8</f>
        <v>52.7</v>
      </c>
      <c r="AK7" s="65">
        <f t="shared" ref="AK7:AS7" si="12">AK8</f>
        <v>52.7</v>
      </c>
      <c r="AL7" s="65">
        <f t="shared" si="12"/>
        <v>47.6</v>
      </c>
      <c r="AM7" s="65">
        <f t="shared" si="12"/>
        <v>30.1</v>
      </c>
      <c r="AN7" s="65">
        <f t="shared" si="12"/>
        <v>0</v>
      </c>
      <c r="AO7" s="65">
        <f t="shared" si="12"/>
        <v>27.8</v>
      </c>
      <c r="AP7" s="65">
        <f t="shared" si="12"/>
        <v>30.1</v>
      </c>
      <c r="AQ7" s="65">
        <f t="shared" si="12"/>
        <v>26.5</v>
      </c>
      <c r="AR7" s="65">
        <f t="shared" si="12"/>
        <v>25.2</v>
      </c>
      <c r="AS7" s="65">
        <f t="shared" si="12"/>
        <v>28.8</v>
      </c>
      <c r="AT7" s="62"/>
      <c r="AU7" s="66">
        <f>AU8</f>
        <v>686</v>
      </c>
      <c r="AV7" s="66">
        <f t="shared" ref="AV7:BD7" si="13">AV8</f>
        <v>723</v>
      </c>
      <c r="AW7" s="66">
        <f t="shared" si="13"/>
        <v>487</v>
      </c>
      <c r="AX7" s="66">
        <f t="shared" si="13"/>
        <v>228</v>
      </c>
      <c r="AY7" s="66">
        <f t="shared" si="13"/>
        <v>0</v>
      </c>
      <c r="AZ7" s="66">
        <f t="shared" si="13"/>
        <v>650</v>
      </c>
      <c r="BA7" s="66">
        <f t="shared" si="13"/>
        <v>650</v>
      </c>
      <c r="BB7" s="66">
        <f t="shared" si="13"/>
        <v>543</v>
      </c>
      <c r="BC7" s="66">
        <f t="shared" si="13"/>
        <v>454</v>
      </c>
      <c r="BD7" s="66">
        <f t="shared" si="13"/>
        <v>384</v>
      </c>
      <c r="BE7" s="64"/>
      <c r="BF7" s="65">
        <f>BF8</f>
        <v>0</v>
      </c>
      <c r="BG7" s="65">
        <f t="shared" ref="BG7:BO7" si="14">BG8</f>
        <v>-9.6999999999999993</v>
      </c>
      <c r="BH7" s="65">
        <f t="shared" si="14"/>
        <v>-14.8</v>
      </c>
      <c r="BI7" s="65">
        <f t="shared" si="14"/>
        <v>-23.9</v>
      </c>
      <c r="BJ7" s="65">
        <f t="shared" si="14"/>
        <v>-27.3</v>
      </c>
      <c r="BK7" s="65">
        <f t="shared" si="14"/>
        <v>24.4</v>
      </c>
      <c r="BL7" s="65">
        <f t="shared" si="14"/>
        <v>24.4</v>
      </c>
      <c r="BM7" s="65">
        <f t="shared" si="14"/>
        <v>24.2</v>
      </c>
      <c r="BN7" s="65">
        <f t="shared" si="14"/>
        <v>25.5</v>
      </c>
      <c r="BO7" s="65">
        <f t="shared" si="14"/>
        <v>22</v>
      </c>
      <c r="BP7" s="62"/>
      <c r="BQ7" s="66">
        <f>BQ8</f>
        <v>271</v>
      </c>
      <c r="BR7" s="66">
        <f t="shared" ref="BR7:BZ7" si="15">BR8</f>
        <v>-3542</v>
      </c>
      <c r="BS7" s="66">
        <f t="shared" si="15"/>
        <v>-4978</v>
      </c>
      <c r="BT7" s="66">
        <f t="shared" si="15"/>
        <v>-7476</v>
      </c>
      <c r="BU7" s="66">
        <f t="shared" si="15"/>
        <v>-7776</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230000</v>
      </c>
      <c r="CO7" s="65" t="s">
        <v>112</v>
      </c>
      <c r="CP7" s="65" t="s">
        <v>112</v>
      </c>
      <c r="CQ7" s="65" t="s">
        <v>112</v>
      </c>
      <c r="CR7" s="65" t="s">
        <v>112</v>
      </c>
      <c r="CS7" s="65" t="s">
        <v>112</v>
      </c>
      <c r="CT7" s="65" t="s">
        <v>112</v>
      </c>
      <c r="CU7" s="65" t="s">
        <v>112</v>
      </c>
      <c r="CV7" s="65" t="s">
        <v>112</v>
      </c>
      <c r="CW7" s="65" t="s">
        <v>112</v>
      </c>
      <c r="CX7" s="65" t="s">
        <v>110</v>
      </c>
      <c r="CY7" s="62"/>
      <c r="CZ7" s="65">
        <f>CZ8</f>
        <v>133.30000000000001</v>
      </c>
      <c r="DA7" s="65">
        <f t="shared" ref="DA7:DI7" si="16">DA8</f>
        <v>83.1</v>
      </c>
      <c r="DB7" s="65">
        <f t="shared" si="16"/>
        <v>32.9</v>
      </c>
      <c r="DC7" s="65">
        <f t="shared" si="16"/>
        <v>11.9</v>
      </c>
      <c r="DD7" s="65">
        <f t="shared" si="16"/>
        <v>13.2</v>
      </c>
      <c r="DE7" s="65">
        <f t="shared" si="16"/>
        <v>543</v>
      </c>
      <c r="DF7" s="65">
        <f t="shared" si="16"/>
        <v>421.1</v>
      </c>
      <c r="DG7" s="65">
        <f t="shared" si="16"/>
        <v>339.7</v>
      </c>
      <c r="DH7" s="65">
        <f t="shared" si="16"/>
        <v>269.89999999999998</v>
      </c>
      <c r="DI7" s="65">
        <f t="shared" si="16"/>
        <v>196.2</v>
      </c>
      <c r="DJ7" s="62"/>
      <c r="DK7" s="65">
        <f>DK8</f>
        <v>174.5</v>
      </c>
      <c r="DL7" s="65">
        <f t="shared" ref="DL7:DT7" si="17">DL8</f>
        <v>164.5</v>
      </c>
      <c r="DM7" s="65">
        <f t="shared" si="17"/>
        <v>186.5</v>
      </c>
      <c r="DN7" s="65">
        <f t="shared" si="17"/>
        <v>204.5</v>
      </c>
      <c r="DO7" s="65">
        <f t="shared" si="17"/>
        <v>193.5</v>
      </c>
      <c r="DP7" s="65">
        <f t="shared" si="17"/>
        <v>195.5</v>
      </c>
      <c r="DQ7" s="65">
        <f t="shared" si="17"/>
        <v>199.1</v>
      </c>
      <c r="DR7" s="65">
        <f t="shared" si="17"/>
        <v>191.4</v>
      </c>
      <c r="DS7" s="65">
        <f t="shared" si="17"/>
        <v>194.7</v>
      </c>
      <c r="DT7" s="65">
        <f t="shared" si="17"/>
        <v>193</v>
      </c>
      <c r="DU7" s="62"/>
    </row>
    <row r="8" spans="1:125" s="67" customFormat="1">
      <c r="A8" s="50"/>
      <c r="B8" s="68">
        <v>2016</v>
      </c>
      <c r="C8" s="68">
        <v>312029</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21</v>
      </c>
      <c r="S8" s="70" t="s">
        <v>122</v>
      </c>
      <c r="T8" s="70" t="s">
        <v>123</v>
      </c>
      <c r="U8" s="71">
        <v>7588</v>
      </c>
      <c r="V8" s="71">
        <v>200</v>
      </c>
      <c r="W8" s="71">
        <v>200</v>
      </c>
      <c r="X8" s="70" t="s">
        <v>124</v>
      </c>
      <c r="Y8" s="72">
        <v>29.9</v>
      </c>
      <c r="Z8" s="72">
        <v>25.8</v>
      </c>
      <c r="AA8" s="72">
        <v>26.3</v>
      </c>
      <c r="AB8" s="72">
        <v>33.799999999999997</v>
      </c>
      <c r="AC8" s="72">
        <v>79.8</v>
      </c>
      <c r="AD8" s="72">
        <v>138.69999999999999</v>
      </c>
      <c r="AE8" s="72">
        <v>110.6</v>
      </c>
      <c r="AF8" s="72">
        <v>118.2</v>
      </c>
      <c r="AG8" s="72">
        <v>120.9</v>
      </c>
      <c r="AH8" s="72">
        <v>205.8</v>
      </c>
      <c r="AI8" s="69">
        <v>275.39999999999998</v>
      </c>
      <c r="AJ8" s="72">
        <v>52.7</v>
      </c>
      <c r="AK8" s="72">
        <v>52.7</v>
      </c>
      <c r="AL8" s="72">
        <v>47.6</v>
      </c>
      <c r="AM8" s="72">
        <v>30.1</v>
      </c>
      <c r="AN8" s="72">
        <v>0</v>
      </c>
      <c r="AO8" s="72">
        <v>27.8</v>
      </c>
      <c r="AP8" s="72">
        <v>30.1</v>
      </c>
      <c r="AQ8" s="72">
        <v>26.5</v>
      </c>
      <c r="AR8" s="72">
        <v>25.2</v>
      </c>
      <c r="AS8" s="72">
        <v>28.8</v>
      </c>
      <c r="AT8" s="69">
        <v>13.3</v>
      </c>
      <c r="AU8" s="73">
        <v>686</v>
      </c>
      <c r="AV8" s="73">
        <v>723</v>
      </c>
      <c r="AW8" s="73">
        <v>487</v>
      </c>
      <c r="AX8" s="73">
        <v>228</v>
      </c>
      <c r="AY8" s="73">
        <v>0</v>
      </c>
      <c r="AZ8" s="73">
        <v>650</v>
      </c>
      <c r="BA8" s="73">
        <v>650</v>
      </c>
      <c r="BB8" s="73">
        <v>543</v>
      </c>
      <c r="BC8" s="73">
        <v>454</v>
      </c>
      <c r="BD8" s="73">
        <v>384</v>
      </c>
      <c r="BE8" s="73">
        <v>140</v>
      </c>
      <c r="BF8" s="72">
        <v>0</v>
      </c>
      <c r="BG8" s="72">
        <v>-9.6999999999999993</v>
      </c>
      <c r="BH8" s="72">
        <v>-14.8</v>
      </c>
      <c r="BI8" s="72">
        <v>-23.9</v>
      </c>
      <c r="BJ8" s="72">
        <v>-27.3</v>
      </c>
      <c r="BK8" s="72">
        <v>24.4</v>
      </c>
      <c r="BL8" s="72">
        <v>24.4</v>
      </c>
      <c r="BM8" s="72">
        <v>24.2</v>
      </c>
      <c r="BN8" s="72">
        <v>25.5</v>
      </c>
      <c r="BO8" s="72">
        <v>22</v>
      </c>
      <c r="BP8" s="69">
        <v>45.2</v>
      </c>
      <c r="BQ8" s="73">
        <v>271</v>
      </c>
      <c r="BR8" s="73">
        <v>-3542</v>
      </c>
      <c r="BS8" s="73">
        <v>-4978</v>
      </c>
      <c r="BT8" s="74">
        <v>-7476</v>
      </c>
      <c r="BU8" s="74">
        <v>-7776</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230000</v>
      </c>
      <c r="CO8" s="72" t="s">
        <v>117</v>
      </c>
      <c r="CP8" s="72" t="s">
        <v>117</v>
      </c>
      <c r="CQ8" s="72" t="s">
        <v>117</v>
      </c>
      <c r="CR8" s="72" t="s">
        <v>117</v>
      </c>
      <c r="CS8" s="72" t="s">
        <v>117</v>
      </c>
      <c r="CT8" s="72" t="s">
        <v>117</v>
      </c>
      <c r="CU8" s="72" t="s">
        <v>117</v>
      </c>
      <c r="CV8" s="72" t="s">
        <v>117</v>
      </c>
      <c r="CW8" s="72" t="s">
        <v>117</v>
      </c>
      <c r="CX8" s="72" t="s">
        <v>117</v>
      </c>
      <c r="CY8" s="69" t="s">
        <v>117</v>
      </c>
      <c r="CZ8" s="72">
        <v>133.30000000000001</v>
      </c>
      <c r="DA8" s="72">
        <v>83.1</v>
      </c>
      <c r="DB8" s="72">
        <v>32.9</v>
      </c>
      <c r="DC8" s="72">
        <v>11.9</v>
      </c>
      <c r="DD8" s="72">
        <v>13.2</v>
      </c>
      <c r="DE8" s="72">
        <v>543</v>
      </c>
      <c r="DF8" s="72">
        <v>421.1</v>
      </c>
      <c r="DG8" s="72">
        <v>339.7</v>
      </c>
      <c r="DH8" s="72">
        <v>269.89999999999998</v>
      </c>
      <c r="DI8" s="72">
        <v>196.2</v>
      </c>
      <c r="DJ8" s="69">
        <v>122.6</v>
      </c>
      <c r="DK8" s="72">
        <v>174.5</v>
      </c>
      <c r="DL8" s="72">
        <v>164.5</v>
      </c>
      <c r="DM8" s="72">
        <v>186.5</v>
      </c>
      <c r="DN8" s="72">
        <v>204.5</v>
      </c>
      <c r="DO8" s="72">
        <v>193.5</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2018-03-29T05:59:44Z</cp:lastPrinted>
  <dcterms:created xsi:type="dcterms:W3CDTF">2018-02-09T01:51:19Z</dcterms:created>
  <dcterms:modified xsi:type="dcterms:W3CDTF">2018-04-17T00:46:08Z</dcterms:modified>
</cp:coreProperties>
</file>