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M86"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H86" i="4"/>
  <c r="W10" i="4"/>
  <c r="P10" i="4"/>
  <c r="BB8" i="4"/>
  <c r="AT8" i="4"/>
  <c r="W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<sst xmlns="http://schemas.openxmlformats.org/spreadsheetml/2006/main" count="235" uniqueCount="123">
  <si>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</si>
  <si>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</si>
  <si>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</si>
  <si>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</si>
  <si>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</si>
  <si>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</si>
  <si>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</si>
  <si>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</si>
  <si>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</si>
  <si>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</si>
  <si>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</si>
  <si>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</si>
  <si>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</si>
  <si>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</si>
  <si>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</si>
  <si>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</si>
  <si>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</si>
  <si>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</si>
  <si>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</si>
  <si>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</si>
  <si>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</si>
  <si>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</si>
  <si>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</si>
  <si>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</si>
  <si>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</si>
  <si>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</si>
  <si>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</si>
  <si>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</si>
  <si>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</si>
  <si>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</si>
  <si>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</si>
  <si>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</si>
  <si>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</si>
  <si>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</si>
  <si>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</si>
  <si>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</si>
  <si>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</si>
  <si>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</si>
  <si>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</si>
  <si>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</si>
  <si>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</si>
  <si>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</si>
  <si>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</si>
  <si>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</si>
  <si>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</si>
  <si>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</si>
  <si>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</si>
  <si>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</si>
  <si>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</si>
  <si>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</si>
  <si>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</si>
  <si>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</si>
  <si>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</si>
  <si>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</si>
  <si>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</si>
  <si>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</si>
  <si>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</si>
  <si>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</si>
  <si>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</si>
  <si>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</si>
  <si>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</si>
  <si>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</si>
  <si>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</si>
  <si>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</si>
  <si>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</si>
  <si>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</si>
  <si>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</si>
  <si>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</si>
  <si>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</si>
  <si>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</si>
  <si>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</si>
  <si>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</si>
  <si>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</si>
  <si>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</si>
  <si>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</si>
  <si>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</si>
  <si>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</si>
  <si>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</si>
  <si>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</si>
  <si>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</si>
  <si>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</si>
  <si>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</si>
  <si>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</si>
  <si>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</si>
  <si>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</si>
  <si>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</si>
  <si>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</si>
  <si>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</si>
  <si>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</si>
  <si>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</si>
  <si>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</si>
  <si>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</si>
  <si>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</si>
  <si>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</si>
  <si>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</si>
  <si>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</si>
  <si>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</si>
  <si>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</si>
  <si>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</si>
  <si>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</si>
  <si>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</si>
  <si>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</si>
  <si>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</si>
  <si>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</si>
  <si>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</si>
  <si>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</si>
  <si>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</si>
  <si>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</si>
  <si>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</si>
  <si>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法適用</t>
  </si>
  <si>
    <t>下水道事業</t>
  </si>
  <si>
    <t>農業集落排水</t>
  </si>
  <si>
    <t>F1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</si>
  <si>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</si>
  <si>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</si>
  <si>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</si>
  <si>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</si>
  <si>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</si>
  <si>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</si>
  <si>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</si>
  <si>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phoneticPr fontId="7"/>
  </si>
  <si>
    <t>全体的に経営の健全性・効率性を表す指標は、概ね良好に推移しているといえるが、流動比率において、収益に占める使用料の割合が低く、一般会計からの繰入金や公共下水道事業との一体的な運営が前提となっている性質上、低い状況である。
また、将来的には施設の更新時期が一斉に到来することで財政状況を圧迫することが懸念されるため、将来像と投資需要を適切に把握し、ストックマネジメントを活用した施設の統廃合やダウンサイジングといった効率的な施設管理に取組む必要がある。
本市では28年度に「鳥取市下水道等事業経営戦略」を策定し29年度から10年間を計画期間と定め、各種目標の達成に取り組んでおり、今後も経営の健全化に努めます。</t>
    <rPh sb="0" eb="3">
      <t>ゼンタイテキ</t>
    </rPh>
    <rPh sb="26" eb="28">
      <t>スイイ</t>
    </rPh>
    <rPh sb="38" eb="40">
      <t>リュウドウ</t>
    </rPh>
    <rPh sb="40" eb="42">
      <t>ヒリツ</t>
    </rPh>
    <rPh sb="98" eb="101">
      <t>セイシツジョウ</t>
    </rPh>
    <rPh sb="102" eb="103">
      <t>ヒク</t>
    </rPh>
    <rPh sb="104" eb="106">
      <t>ジョウキョウ</t>
    </rPh>
    <rPh sb="114" eb="117">
      <t>ショウライテキ</t>
    </rPh>
    <rPh sb="119" eb="121">
      <t>シセツ</t>
    </rPh>
    <phoneticPr fontId="7"/>
  </si>
  <si>
    <t>①経常収支は100％を超え、また、②累積欠損金も発生していないことから、両比率とも良好な値を示している。しかし、一般会計からの繰入が総収益の57.9%を占める一方、使用料収入は15.4％にとどまっていることから、将来的に繰入金の減少が見込まれること等を考慮すれば、今後は、維持管理費の抑制はもとより、財源構成についての検討も必要である。
③流動負債に対する流動資産の割合である流動比率の急激な落ち込みは、H26の会計基準の見直しに伴い、それまで資本と扱われていたものが負債勘定に計上されることになったために生じたもので目安となる100％の水準を大きく下回っているものの、使用料収入や一般会計からの繰入等により支払い能力は確保されている。
④H26に比率が急激に上昇した理由は、最大限見込んでいた一般会計が負担する額を、最小限度の見込みに改めたことによるものである。企業債の償還に伴い、当比率は今後も低下傾向が続く見込みである。ただし人口規模も少なく年々減少傾向であるなか、類似団体との比較からも過去投資が過大傾向にある点は否定できない。（料金は全地域統一で改定済みである。）
⑤経費回収率は、汚水処理費の低減、使用料改定による収益の改善により100％を超え改善した。　　　　　　　　　　　　　　　　　　　　　　　　　　⑥汚水処理原価は、資本費に係る汚水処理費が前年度に比べて減少したことにより改善した。今後、労務単価等の上昇や維持管理費の増加といった懸念はあるものの、包括民間委託の中で計画的な維持管理、修繕等の推進、不明水対策、施設の更新に関する方針など、継続的にコスト低減が図られるよう市と委託管理者とで連携し取組んでおり、改善基調が表れている。
⑦施設利用率は、類似団体及び全国平均値と比較しても高い水準で推移している。
⑧水洗化率は、全国及び類似団体の平均値と比較しても安定して高い水準を維持し、堅調に向上している。</t>
    <rPh sb="496" eb="498">
      <t>オスイ</t>
    </rPh>
    <rPh sb="498" eb="500">
      <t>ショリ</t>
    </rPh>
    <rPh sb="500" eb="501">
      <t>ヒ</t>
    </rPh>
    <rPh sb="502" eb="504">
      <t>テイゲン</t>
    </rPh>
    <rPh sb="505" eb="508">
      <t>シヨウリョウ</t>
    </rPh>
    <rPh sb="508" eb="510">
      <t>カイテイ</t>
    </rPh>
    <rPh sb="513" eb="515">
      <t>シュウエキ</t>
    </rPh>
    <rPh sb="516" eb="518">
      <t>カイゼン</t>
    </rPh>
    <rPh sb="526" eb="527">
      <t>コ</t>
    </rPh>
    <rPh sb="707" eb="709">
      <t>トリク</t>
    </rPh>
    <rPh sb="802" eb="804">
      <t>ケンチョウ</t>
    </rPh>
    <rPh sb="805" eb="807">
      <t>コウジョウ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</si>
</sst>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1999999999999993"/>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1636992"/>
        <c:axId val="416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0.05</c:v>
                </c:pt>
              </c:numCache>
            </c:numRef>
          </c:val>
          <c:smooth val="0"/>
        </c:ser>
        <c:dLbls>
          <c:showLegendKey val="0"/>
          <c:showVal val="0"/>
          <c:showCatName val="0"/>
          <c:showSerName val="0"/>
          <c:showPercent val="0"/>
          <c:showBubbleSize val="0"/>
        </c:dLbls>
        <c:marker val="1"/>
        <c:smooth val="0"/>
        <c:axId val="41636992"/>
        <c:axId val="41638912"/>
      </c:lineChart>
      <c:dateAx>
        <c:axId val="41636992"/>
        <c:scaling>
          <c:orientation val="minMax"/>
        </c:scaling>
        <c:delete val="1"/>
        <c:axPos val="b"/>
        <c:numFmt formatCode="ge" sourceLinked="1"/>
        <c:majorTickMark val="none"/>
        <c:minorTickMark val="none"/>
        <c:tickLblPos val="none"/>
        <c:crossAx val="41638912"/>
        <c:crosses val="autoZero"/>
        <c:auto val="1"/>
        <c:lblOffset val="100"/>
        <c:baseTimeUnit val="years"/>
      </c:dateAx>
      <c:valAx>
        <c:axId val="416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3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64.040000000000006</c:v>
                </c:pt>
                <c:pt idx="1">
                  <c:v>64.03</c:v>
                </c:pt>
                <c:pt idx="2">
                  <c:v>64.03</c:v>
                </c:pt>
                <c:pt idx="3">
                  <c:v>61.28</c:v>
                </c:pt>
                <c:pt idx="4">
                  <c:v>61.08</c:v>
                </c:pt>
              </c:numCache>
            </c:numRef>
          </c:val>
        </c:ser>
        <c:dLbls>
          <c:showLegendKey val="0"/>
          <c:showVal val="0"/>
          <c:showCatName val="0"/>
          <c:showSerName val="0"/>
          <c:showPercent val="0"/>
          <c:showBubbleSize val="0"/>
        </c:dLbls>
        <c:gapWidth val="150"/>
        <c:axId val="90621440"/>
        <c:axId val="9062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56</c:v>
                </c:pt>
              </c:numCache>
            </c:numRef>
          </c:val>
          <c:smooth val="0"/>
        </c:ser>
        <c:dLbls>
          <c:showLegendKey val="0"/>
          <c:showVal val="0"/>
          <c:showCatName val="0"/>
          <c:showSerName val="0"/>
          <c:showPercent val="0"/>
          <c:showBubbleSize val="0"/>
        </c:dLbls>
        <c:marker val="1"/>
        <c:smooth val="0"/>
        <c:axId val="90621440"/>
        <c:axId val="90623360"/>
      </c:lineChart>
      <c:dateAx>
        <c:axId val="90621440"/>
        <c:scaling>
          <c:orientation val="minMax"/>
        </c:scaling>
        <c:delete val="1"/>
        <c:axPos val="b"/>
        <c:numFmt formatCode="ge" sourceLinked="1"/>
        <c:majorTickMark val="none"/>
        <c:minorTickMark val="none"/>
        <c:tickLblPos val="none"/>
        <c:crossAx val="90623360"/>
        <c:crosses val="autoZero"/>
        <c:auto val="1"/>
        <c:lblOffset val="100"/>
        <c:baseTimeUnit val="years"/>
      </c:dateAx>
      <c:valAx>
        <c:axId val="9062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2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91.53</c:v>
                </c:pt>
                <c:pt idx="1">
                  <c:v>91.3</c:v>
                </c:pt>
                <c:pt idx="2">
                  <c:v>92.87</c:v>
                </c:pt>
                <c:pt idx="3">
                  <c:v>93.58</c:v>
                </c:pt>
                <c:pt idx="4">
                  <c:v>93.89</c:v>
                </c:pt>
              </c:numCache>
            </c:numRef>
          </c:val>
        </c:ser>
        <c:dLbls>
          <c:showLegendKey val="0"/>
          <c:showVal val="0"/>
          <c:showCatName val="0"/>
          <c:showSerName val="0"/>
          <c:showPercent val="0"/>
          <c:showBubbleSize val="0"/>
        </c:dLbls>
        <c:gapWidth val="150"/>
        <c:axId val="90924160"/>
        <c:axId val="9092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89.51</c:v>
                </c:pt>
              </c:numCache>
            </c:numRef>
          </c:val>
          <c:smooth val="0"/>
        </c:ser>
        <c:dLbls>
          <c:showLegendKey val="0"/>
          <c:showVal val="0"/>
          <c:showCatName val="0"/>
          <c:showSerName val="0"/>
          <c:showPercent val="0"/>
          <c:showBubbleSize val="0"/>
        </c:dLbls>
        <c:marker val="1"/>
        <c:smooth val="0"/>
        <c:axId val="90924160"/>
        <c:axId val="90926080"/>
      </c:lineChart>
      <c:dateAx>
        <c:axId val="90924160"/>
        <c:scaling>
          <c:orientation val="minMax"/>
        </c:scaling>
        <c:delete val="1"/>
        <c:axPos val="b"/>
        <c:numFmt formatCode="ge" sourceLinked="1"/>
        <c:majorTickMark val="none"/>
        <c:minorTickMark val="none"/>
        <c:tickLblPos val="none"/>
        <c:crossAx val="90926080"/>
        <c:crosses val="autoZero"/>
        <c:auto val="1"/>
        <c:lblOffset val="100"/>
        <c:baseTimeUnit val="years"/>
      </c:dateAx>
      <c:valAx>
        <c:axId val="9092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2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98.14</c:v>
                </c:pt>
                <c:pt idx="1">
                  <c:v>104.46</c:v>
                </c:pt>
                <c:pt idx="2">
                  <c:v>108.9</c:v>
                </c:pt>
                <c:pt idx="3">
                  <c:v>115.4</c:v>
                </c:pt>
                <c:pt idx="4">
                  <c:v>118.95</c:v>
                </c:pt>
              </c:numCache>
            </c:numRef>
          </c:val>
        </c:ser>
        <c:dLbls>
          <c:showLegendKey val="0"/>
          <c:showVal val="0"/>
          <c:showCatName val="0"/>
          <c:showSerName val="0"/>
          <c:showPercent val="0"/>
          <c:showBubbleSize val="0"/>
        </c:dLbls>
        <c:gapWidth val="150"/>
        <c:axId val="41677568"/>
        <c:axId val="4167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97.34</c:v>
                </c:pt>
              </c:numCache>
            </c:numRef>
          </c:val>
          <c:smooth val="0"/>
        </c:ser>
        <c:dLbls>
          <c:showLegendKey val="0"/>
          <c:showVal val="0"/>
          <c:showCatName val="0"/>
          <c:showSerName val="0"/>
          <c:showPercent val="0"/>
          <c:showBubbleSize val="0"/>
        </c:dLbls>
        <c:marker val="1"/>
        <c:smooth val="0"/>
        <c:axId val="41677568"/>
        <c:axId val="41679488"/>
      </c:lineChart>
      <c:dateAx>
        <c:axId val="41677568"/>
        <c:scaling>
          <c:orientation val="minMax"/>
        </c:scaling>
        <c:delete val="1"/>
        <c:axPos val="b"/>
        <c:numFmt formatCode="ge" sourceLinked="1"/>
        <c:majorTickMark val="none"/>
        <c:minorTickMark val="none"/>
        <c:tickLblPos val="none"/>
        <c:crossAx val="41679488"/>
        <c:crosses val="autoZero"/>
        <c:auto val="1"/>
        <c:lblOffset val="100"/>
        <c:baseTimeUnit val="years"/>
      </c:dateAx>
      <c:valAx>
        <c:axId val="416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67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2.34</c:v>
                </c:pt>
                <c:pt idx="1">
                  <c:v>4.68</c:v>
                </c:pt>
                <c:pt idx="2">
                  <c:v>11.66</c:v>
                </c:pt>
                <c:pt idx="3">
                  <c:v>15.18</c:v>
                </c:pt>
                <c:pt idx="4">
                  <c:v>18.579999999999998</c:v>
                </c:pt>
              </c:numCache>
            </c:numRef>
          </c:val>
        </c:ser>
        <c:dLbls>
          <c:showLegendKey val="0"/>
          <c:showVal val="0"/>
          <c:showCatName val="0"/>
          <c:showSerName val="0"/>
          <c:showPercent val="0"/>
          <c:showBubbleSize val="0"/>
        </c:dLbls>
        <c:gapWidth val="150"/>
        <c:axId val="66613632"/>
        <c:axId val="6661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21.33</c:v>
                </c:pt>
              </c:numCache>
            </c:numRef>
          </c:val>
          <c:smooth val="0"/>
        </c:ser>
        <c:dLbls>
          <c:showLegendKey val="0"/>
          <c:showVal val="0"/>
          <c:showCatName val="0"/>
          <c:showSerName val="0"/>
          <c:showPercent val="0"/>
          <c:showBubbleSize val="0"/>
        </c:dLbls>
        <c:marker val="1"/>
        <c:smooth val="0"/>
        <c:axId val="66613632"/>
        <c:axId val="66615552"/>
      </c:lineChart>
      <c:dateAx>
        <c:axId val="66613632"/>
        <c:scaling>
          <c:orientation val="minMax"/>
        </c:scaling>
        <c:delete val="1"/>
        <c:axPos val="b"/>
        <c:numFmt formatCode="ge" sourceLinked="1"/>
        <c:majorTickMark val="none"/>
        <c:minorTickMark val="none"/>
        <c:tickLblPos val="none"/>
        <c:crossAx val="66615552"/>
        <c:crosses val="autoZero"/>
        <c:auto val="1"/>
        <c:lblOffset val="100"/>
        <c:baseTimeUnit val="years"/>
      </c:dateAx>
      <c:valAx>
        <c:axId val="6661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61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1.18</c:v>
                </c:pt>
                <c:pt idx="1">
                  <c:v>1.18</c:v>
                </c:pt>
                <c:pt idx="2">
                  <c:v>1.18</c:v>
                </c:pt>
                <c:pt idx="3" formatCode="#,##0.00;&quot;△&quot;#,##0.00">
                  <c:v>0</c:v>
                </c:pt>
                <c:pt idx="4" formatCode="#,##0.00;&quot;△&quot;#,##0.00">
                  <c:v>0</c:v>
                </c:pt>
              </c:numCache>
            </c:numRef>
          </c:val>
        </c:ser>
        <c:dLbls>
          <c:showLegendKey val="0"/>
          <c:showVal val="0"/>
          <c:showCatName val="0"/>
          <c:showSerName val="0"/>
          <c:showPercent val="0"/>
          <c:showBubbleSize val="0"/>
        </c:dLbls>
        <c:gapWidth val="150"/>
        <c:axId val="80621568"/>
        <c:axId val="8062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0621568"/>
        <c:axId val="80623488"/>
      </c:lineChart>
      <c:dateAx>
        <c:axId val="80621568"/>
        <c:scaling>
          <c:orientation val="minMax"/>
        </c:scaling>
        <c:delete val="1"/>
        <c:axPos val="b"/>
        <c:numFmt formatCode="ge" sourceLinked="1"/>
        <c:majorTickMark val="none"/>
        <c:minorTickMark val="none"/>
        <c:tickLblPos val="none"/>
        <c:crossAx val="80623488"/>
        <c:crosses val="autoZero"/>
        <c:auto val="1"/>
        <c:lblOffset val="100"/>
        <c:baseTimeUnit val="years"/>
      </c:dateAx>
      <c:valAx>
        <c:axId val="8062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2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formatCode="#,##0.00;&quot;△&quot;#,##0.00;&quot;-&quot;">
                  <c:v>10.73</c:v>
                </c:pt>
                <c:pt idx="1">
                  <c:v>0</c:v>
                </c:pt>
                <c:pt idx="2">
                  <c:v>0</c:v>
                </c:pt>
                <c:pt idx="3">
                  <c:v>0</c:v>
                </c:pt>
                <c:pt idx="4">
                  <c:v>0</c:v>
                </c:pt>
              </c:numCache>
            </c:numRef>
          </c:val>
        </c:ser>
        <c:dLbls>
          <c:showLegendKey val="0"/>
          <c:showVal val="0"/>
          <c:showCatName val="0"/>
          <c:showSerName val="0"/>
          <c:showPercent val="0"/>
          <c:showBubbleSize val="0"/>
        </c:dLbls>
        <c:gapWidth val="150"/>
        <c:axId val="80656256"/>
        <c:axId val="8296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148.37</c:v>
                </c:pt>
              </c:numCache>
            </c:numRef>
          </c:val>
          <c:smooth val="0"/>
        </c:ser>
        <c:dLbls>
          <c:showLegendKey val="0"/>
          <c:showVal val="0"/>
          <c:showCatName val="0"/>
          <c:showSerName val="0"/>
          <c:showPercent val="0"/>
          <c:showBubbleSize val="0"/>
        </c:dLbls>
        <c:marker val="1"/>
        <c:smooth val="0"/>
        <c:axId val="80656256"/>
        <c:axId val="82968576"/>
      </c:lineChart>
      <c:dateAx>
        <c:axId val="80656256"/>
        <c:scaling>
          <c:orientation val="minMax"/>
        </c:scaling>
        <c:delete val="1"/>
        <c:axPos val="b"/>
        <c:numFmt formatCode="ge" sourceLinked="1"/>
        <c:majorTickMark val="none"/>
        <c:minorTickMark val="none"/>
        <c:tickLblPos val="none"/>
        <c:crossAx val="82968576"/>
        <c:crosses val="autoZero"/>
        <c:auto val="1"/>
        <c:lblOffset val="100"/>
        <c:baseTimeUnit val="years"/>
      </c:dateAx>
      <c:valAx>
        <c:axId val="8296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5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124.16</c:v>
                </c:pt>
                <c:pt idx="1">
                  <c:v>219.19</c:v>
                </c:pt>
                <c:pt idx="2">
                  <c:v>10.11</c:v>
                </c:pt>
                <c:pt idx="3">
                  <c:v>13.85</c:v>
                </c:pt>
                <c:pt idx="4">
                  <c:v>12.56</c:v>
                </c:pt>
              </c:numCache>
            </c:numRef>
          </c:val>
        </c:ser>
        <c:dLbls>
          <c:showLegendKey val="0"/>
          <c:showVal val="0"/>
          <c:showCatName val="0"/>
          <c:showSerName val="0"/>
          <c:showPercent val="0"/>
          <c:showBubbleSize val="0"/>
        </c:dLbls>
        <c:gapWidth val="150"/>
        <c:axId val="82976128"/>
        <c:axId val="8300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40.78</c:v>
                </c:pt>
              </c:numCache>
            </c:numRef>
          </c:val>
          <c:smooth val="0"/>
        </c:ser>
        <c:dLbls>
          <c:showLegendKey val="0"/>
          <c:showVal val="0"/>
          <c:showCatName val="0"/>
          <c:showSerName val="0"/>
          <c:showPercent val="0"/>
          <c:showBubbleSize val="0"/>
        </c:dLbls>
        <c:marker val="1"/>
        <c:smooth val="0"/>
        <c:axId val="82976128"/>
        <c:axId val="83002880"/>
      </c:lineChart>
      <c:dateAx>
        <c:axId val="82976128"/>
        <c:scaling>
          <c:orientation val="minMax"/>
        </c:scaling>
        <c:delete val="1"/>
        <c:axPos val="b"/>
        <c:numFmt formatCode="ge" sourceLinked="1"/>
        <c:majorTickMark val="none"/>
        <c:minorTickMark val="none"/>
        <c:tickLblPos val="none"/>
        <c:crossAx val="83002880"/>
        <c:crosses val="autoZero"/>
        <c:auto val="1"/>
        <c:lblOffset val="100"/>
        <c:baseTimeUnit val="years"/>
      </c:dateAx>
      <c:valAx>
        <c:axId val="8300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97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1236.57</c:v>
                </c:pt>
                <c:pt idx="1">
                  <c:v>1178.68</c:v>
                </c:pt>
                <c:pt idx="2">
                  <c:v>4334.04</c:v>
                </c:pt>
                <c:pt idx="3">
                  <c:v>4017.76</c:v>
                </c:pt>
                <c:pt idx="4">
                  <c:v>3480.38</c:v>
                </c:pt>
              </c:numCache>
            </c:numRef>
          </c:val>
        </c:ser>
        <c:dLbls>
          <c:showLegendKey val="0"/>
          <c:showVal val="0"/>
          <c:showCatName val="0"/>
          <c:showSerName val="0"/>
          <c:showPercent val="0"/>
          <c:showBubbleSize val="0"/>
        </c:dLbls>
        <c:gapWidth val="150"/>
        <c:axId val="83012608"/>
        <c:axId val="8303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685.34</c:v>
                </c:pt>
              </c:numCache>
            </c:numRef>
          </c:val>
          <c:smooth val="0"/>
        </c:ser>
        <c:dLbls>
          <c:showLegendKey val="0"/>
          <c:showVal val="0"/>
          <c:showCatName val="0"/>
          <c:showSerName val="0"/>
          <c:showPercent val="0"/>
          <c:showBubbleSize val="0"/>
        </c:dLbls>
        <c:marker val="1"/>
        <c:smooth val="0"/>
        <c:axId val="83012608"/>
        <c:axId val="83031168"/>
      </c:lineChart>
      <c:dateAx>
        <c:axId val="83012608"/>
        <c:scaling>
          <c:orientation val="minMax"/>
        </c:scaling>
        <c:delete val="1"/>
        <c:axPos val="b"/>
        <c:numFmt formatCode="ge" sourceLinked="1"/>
        <c:majorTickMark val="none"/>
        <c:minorTickMark val="none"/>
        <c:tickLblPos val="none"/>
        <c:crossAx val="83031168"/>
        <c:crosses val="autoZero"/>
        <c:auto val="1"/>
        <c:lblOffset val="100"/>
        <c:baseTimeUnit val="years"/>
      </c:dateAx>
      <c:valAx>
        <c:axId val="8303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47.04</c:v>
                </c:pt>
                <c:pt idx="1">
                  <c:v>51.71</c:v>
                </c:pt>
                <c:pt idx="2">
                  <c:v>58.8</c:v>
                </c:pt>
                <c:pt idx="3">
                  <c:v>91.38</c:v>
                </c:pt>
                <c:pt idx="4">
                  <c:v>107.49</c:v>
                </c:pt>
              </c:numCache>
            </c:numRef>
          </c:val>
        </c:ser>
        <c:dLbls>
          <c:showLegendKey val="0"/>
          <c:showVal val="0"/>
          <c:showCatName val="0"/>
          <c:showSerName val="0"/>
          <c:showPercent val="0"/>
          <c:showBubbleSize val="0"/>
        </c:dLbls>
        <c:gapWidth val="150"/>
        <c:axId val="90544768"/>
        <c:axId val="9055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59.83</c:v>
                </c:pt>
              </c:numCache>
            </c:numRef>
          </c:val>
          <c:smooth val="0"/>
        </c:ser>
        <c:dLbls>
          <c:showLegendKey val="0"/>
          <c:showVal val="0"/>
          <c:showCatName val="0"/>
          <c:showSerName val="0"/>
          <c:showPercent val="0"/>
          <c:showBubbleSize val="0"/>
        </c:dLbls>
        <c:marker val="1"/>
        <c:smooth val="0"/>
        <c:axId val="90544768"/>
        <c:axId val="90555136"/>
      </c:lineChart>
      <c:dateAx>
        <c:axId val="90544768"/>
        <c:scaling>
          <c:orientation val="minMax"/>
        </c:scaling>
        <c:delete val="1"/>
        <c:axPos val="b"/>
        <c:numFmt formatCode="ge" sourceLinked="1"/>
        <c:majorTickMark val="none"/>
        <c:minorTickMark val="none"/>
        <c:tickLblPos val="none"/>
        <c:crossAx val="90555136"/>
        <c:crosses val="autoZero"/>
        <c:auto val="1"/>
        <c:lblOffset val="100"/>
        <c:baseTimeUnit val="years"/>
      </c:dateAx>
      <c:valAx>
        <c:axId val="9055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286.66000000000003</c:v>
                </c:pt>
                <c:pt idx="1">
                  <c:v>259.82</c:v>
                </c:pt>
                <c:pt idx="2">
                  <c:v>231.2</c:v>
                </c:pt>
                <c:pt idx="3">
                  <c:v>149.87</c:v>
                </c:pt>
                <c:pt idx="4">
                  <c:v>137.04</c:v>
                </c:pt>
              </c:numCache>
            </c:numRef>
          </c:val>
        </c:ser>
        <c:dLbls>
          <c:showLegendKey val="0"/>
          <c:showVal val="0"/>
          <c:showCatName val="0"/>
          <c:showSerName val="0"/>
          <c:showPercent val="0"/>
          <c:showBubbleSize val="0"/>
        </c:dLbls>
        <c:gapWidth val="150"/>
        <c:axId val="90580864"/>
        <c:axId val="9059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246.66</c:v>
                </c:pt>
              </c:numCache>
            </c:numRef>
          </c:val>
          <c:smooth val="0"/>
        </c:ser>
        <c:dLbls>
          <c:showLegendKey val="0"/>
          <c:showVal val="0"/>
          <c:showCatName val="0"/>
          <c:showSerName val="0"/>
          <c:showPercent val="0"/>
          <c:showBubbleSize val="0"/>
        </c:dLbls>
        <c:marker val="1"/>
        <c:smooth val="0"/>
        <c:axId val="90580864"/>
        <c:axId val="90591232"/>
      </c:lineChart>
      <c:dateAx>
        <c:axId val="90580864"/>
        <c:scaling>
          <c:orientation val="minMax"/>
        </c:scaling>
        <c:delete val="1"/>
        <c:axPos val="b"/>
        <c:numFmt formatCode="ge" sourceLinked="1"/>
        <c:majorTickMark val="none"/>
        <c:minorTickMark val="none"/>
        <c:tickLblPos val="none"/>
        <c:crossAx val="90591232"/>
        <c:crosses val="autoZero"/>
        <c:auto val="1"/>
        <c:lblOffset val="100"/>
        <c:baseTimeUnit val="years"/>
      </c:dateAx>
      <c:valAx>
        <c:axId val="905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鳥取県　鳥取市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F1</v>
      </c>
      <c r="X8" s="49"/>
      <c r="Y8" s="49"/>
      <c r="Z8" s="49"/>
      <c r="AA8" s="49"/>
      <c r="AB8" s="49"/>
      <c r="AC8" s="49"/>
      <c r="AD8" s="50" t="s">
        <v>119</v>
      </c>
      <c r="AE8" s="50"/>
      <c r="AF8" s="50"/>
      <c r="AG8" s="50"/>
      <c r="AH8" s="50"/>
      <c r="AI8" s="50"/>
      <c r="AJ8" s="50"/>
      <c r="AK8" s="4"/>
      <c r="AL8" s="51">
        <f>データ!S6</f>
        <v>190960</v>
      </c>
      <c r="AM8" s="51"/>
      <c r="AN8" s="51"/>
      <c r="AO8" s="51"/>
      <c r="AP8" s="51"/>
      <c r="AQ8" s="51"/>
      <c r="AR8" s="51"/>
      <c r="AS8" s="51"/>
      <c r="AT8" s="46">
        <f>データ!T6</f>
        <v>765.31</v>
      </c>
      <c r="AU8" s="46"/>
      <c r="AV8" s="46"/>
      <c r="AW8" s="46"/>
      <c r="AX8" s="46"/>
      <c r="AY8" s="46"/>
      <c r="AZ8" s="46"/>
      <c r="BA8" s="46"/>
      <c r="BB8" s="46">
        <f>データ!U6</f>
        <v>249.52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49.3</v>
      </c>
      <c r="J10" s="46"/>
      <c r="K10" s="46"/>
      <c r="L10" s="46"/>
      <c r="M10" s="46"/>
      <c r="N10" s="46"/>
      <c r="O10" s="46"/>
      <c r="P10" s="46">
        <f>データ!P6</f>
        <v>16.190000000000001</v>
      </c>
      <c r="Q10" s="46"/>
      <c r="R10" s="46"/>
      <c r="S10" s="46"/>
      <c r="T10" s="46"/>
      <c r="U10" s="46"/>
      <c r="V10" s="46"/>
      <c r="W10" s="46">
        <f>データ!Q6</f>
        <v>88.39</v>
      </c>
      <c r="X10" s="46"/>
      <c r="Y10" s="46"/>
      <c r="Z10" s="46"/>
      <c r="AA10" s="46"/>
      <c r="AB10" s="46"/>
      <c r="AC10" s="46"/>
      <c r="AD10" s="51">
        <f>データ!R6</f>
        <v>2717</v>
      </c>
      <c r="AE10" s="51"/>
      <c r="AF10" s="51"/>
      <c r="AG10" s="51"/>
      <c r="AH10" s="51"/>
      <c r="AI10" s="51"/>
      <c r="AJ10" s="51"/>
      <c r="AK10" s="2"/>
      <c r="AL10" s="51">
        <f>データ!V6</f>
        <v>30790</v>
      </c>
      <c r="AM10" s="51"/>
      <c r="AN10" s="51"/>
      <c r="AO10" s="51"/>
      <c r="AP10" s="51"/>
      <c r="AQ10" s="51"/>
      <c r="AR10" s="51"/>
      <c r="AS10" s="51"/>
      <c r="AT10" s="46">
        <f>データ!W6</f>
        <v>41.8</v>
      </c>
      <c r="AU10" s="46"/>
      <c r="AV10" s="46"/>
      <c r="AW10" s="46"/>
      <c r="AX10" s="46"/>
      <c r="AY10" s="46"/>
      <c r="AZ10" s="46"/>
      <c r="BA10" s="46"/>
      <c r="BB10" s="46">
        <f>データ!X6</f>
        <v>736.6</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7" t="s">
        <v>120</v>
      </c>
      <c r="BM47" s="78"/>
      <c r="BN47" s="78"/>
      <c r="BO47" s="78"/>
      <c r="BP47" s="78"/>
      <c r="BQ47" s="78"/>
      <c r="BR47" s="78"/>
      <c r="BS47" s="78"/>
      <c r="BT47" s="78"/>
      <c r="BU47" s="78"/>
      <c r="BV47" s="78"/>
      <c r="BW47" s="78"/>
      <c r="BX47" s="78"/>
      <c r="BY47" s="78"/>
      <c r="BZ47" s="79"/>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7"/>
      <c r="BM48" s="78"/>
      <c r="BN48" s="78"/>
      <c r="BO48" s="78"/>
      <c r="BP48" s="78"/>
      <c r="BQ48" s="78"/>
      <c r="BR48" s="78"/>
      <c r="BS48" s="78"/>
      <c r="BT48" s="78"/>
      <c r="BU48" s="78"/>
      <c r="BV48" s="78"/>
      <c r="BW48" s="78"/>
      <c r="BX48" s="78"/>
      <c r="BY48" s="78"/>
      <c r="BZ48" s="79"/>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7"/>
      <c r="BM49" s="78"/>
      <c r="BN49" s="78"/>
      <c r="BO49" s="78"/>
      <c r="BP49" s="78"/>
      <c r="BQ49" s="78"/>
      <c r="BR49" s="78"/>
      <c r="BS49" s="78"/>
      <c r="BT49" s="78"/>
      <c r="BU49" s="78"/>
      <c r="BV49" s="78"/>
      <c r="BW49" s="78"/>
      <c r="BX49" s="78"/>
      <c r="BY49" s="78"/>
      <c r="BZ49" s="79"/>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7"/>
      <c r="BM50" s="78"/>
      <c r="BN50" s="78"/>
      <c r="BO50" s="78"/>
      <c r="BP50" s="78"/>
      <c r="BQ50" s="78"/>
      <c r="BR50" s="78"/>
      <c r="BS50" s="78"/>
      <c r="BT50" s="78"/>
      <c r="BU50" s="78"/>
      <c r="BV50" s="78"/>
      <c r="BW50" s="78"/>
      <c r="BX50" s="78"/>
      <c r="BY50" s="78"/>
      <c r="BZ50" s="79"/>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7"/>
      <c r="BM51" s="78"/>
      <c r="BN51" s="78"/>
      <c r="BO51" s="78"/>
      <c r="BP51" s="78"/>
      <c r="BQ51" s="78"/>
      <c r="BR51" s="78"/>
      <c r="BS51" s="78"/>
      <c r="BT51" s="78"/>
      <c r="BU51" s="78"/>
      <c r="BV51" s="78"/>
      <c r="BW51" s="78"/>
      <c r="BX51" s="78"/>
      <c r="BY51" s="78"/>
      <c r="BZ51" s="79"/>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7"/>
      <c r="BM52" s="78"/>
      <c r="BN52" s="78"/>
      <c r="BO52" s="78"/>
      <c r="BP52" s="78"/>
      <c r="BQ52" s="78"/>
      <c r="BR52" s="78"/>
      <c r="BS52" s="78"/>
      <c r="BT52" s="78"/>
      <c r="BU52" s="78"/>
      <c r="BV52" s="78"/>
      <c r="BW52" s="78"/>
      <c r="BX52" s="78"/>
      <c r="BY52" s="78"/>
      <c r="BZ52" s="79"/>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7"/>
      <c r="BM53" s="78"/>
      <c r="BN53" s="78"/>
      <c r="BO53" s="78"/>
      <c r="BP53" s="78"/>
      <c r="BQ53" s="78"/>
      <c r="BR53" s="78"/>
      <c r="BS53" s="78"/>
      <c r="BT53" s="78"/>
      <c r="BU53" s="78"/>
      <c r="BV53" s="78"/>
      <c r="BW53" s="78"/>
      <c r="BX53" s="78"/>
      <c r="BY53" s="78"/>
      <c r="BZ53" s="79"/>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7"/>
      <c r="BM54" s="78"/>
      <c r="BN54" s="78"/>
      <c r="BO54" s="78"/>
      <c r="BP54" s="78"/>
      <c r="BQ54" s="78"/>
      <c r="BR54" s="78"/>
      <c r="BS54" s="78"/>
      <c r="BT54" s="78"/>
      <c r="BU54" s="78"/>
      <c r="BV54" s="78"/>
      <c r="BW54" s="78"/>
      <c r="BX54" s="78"/>
      <c r="BY54" s="78"/>
      <c r="BZ54" s="79"/>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7"/>
      <c r="BM55" s="78"/>
      <c r="BN55" s="78"/>
      <c r="BO55" s="78"/>
      <c r="BP55" s="78"/>
      <c r="BQ55" s="78"/>
      <c r="BR55" s="78"/>
      <c r="BS55" s="78"/>
      <c r="BT55" s="78"/>
      <c r="BU55" s="78"/>
      <c r="BV55" s="78"/>
      <c r="BW55" s="78"/>
      <c r="BX55" s="78"/>
      <c r="BY55" s="78"/>
      <c r="BZ55" s="79"/>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7"/>
      <c r="BM56" s="78"/>
      <c r="BN56" s="78"/>
      <c r="BO56" s="78"/>
      <c r="BP56" s="78"/>
      <c r="BQ56" s="78"/>
      <c r="BR56" s="78"/>
      <c r="BS56" s="78"/>
      <c r="BT56" s="78"/>
      <c r="BU56" s="78"/>
      <c r="BV56" s="78"/>
      <c r="BW56" s="78"/>
      <c r="BX56" s="78"/>
      <c r="BY56" s="78"/>
      <c r="BZ56" s="79"/>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7"/>
      <c r="BM57" s="78"/>
      <c r="BN57" s="78"/>
      <c r="BO57" s="78"/>
      <c r="BP57" s="78"/>
      <c r="BQ57" s="78"/>
      <c r="BR57" s="78"/>
      <c r="BS57" s="78"/>
      <c r="BT57" s="78"/>
      <c r="BU57" s="78"/>
      <c r="BV57" s="78"/>
      <c r="BW57" s="78"/>
      <c r="BX57" s="78"/>
      <c r="BY57" s="78"/>
      <c r="BZ57" s="79"/>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7"/>
      <c r="BM58" s="78"/>
      <c r="BN58" s="78"/>
      <c r="BO58" s="78"/>
      <c r="BP58" s="78"/>
      <c r="BQ58" s="78"/>
      <c r="BR58" s="78"/>
      <c r="BS58" s="78"/>
      <c r="BT58" s="78"/>
      <c r="BU58" s="78"/>
      <c r="BV58" s="78"/>
      <c r="BW58" s="78"/>
      <c r="BX58" s="78"/>
      <c r="BY58" s="78"/>
      <c r="BZ58" s="79"/>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7"/>
      <c r="BM59" s="78"/>
      <c r="BN59" s="78"/>
      <c r="BO59" s="78"/>
      <c r="BP59" s="78"/>
      <c r="BQ59" s="78"/>
      <c r="BR59" s="78"/>
      <c r="BS59" s="78"/>
      <c r="BT59" s="78"/>
      <c r="BU59" s="78"/>
      <c r="BV59" s="78"/>
      <c r="BW59" s="78"/>
      <c r="BX59" s="78"/>
      <c r="BY59" s="78"/>
      <c r="BZ59" s="79"/>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7"/>
      <c r="BM60" s="78"/>
      <c r="BN60" s="78"/>
      <c r="BO60" s="78"/>
      <c r="BP60" s="78"/>
      <c r="BQ60" s="78"/>
      <c r="BR60" s="78"/>
      <c r="BS60" s="78"/>
      <c r="BT60" s="78"/>
      <c r="BU60" s="78"/>
      <c r="BV60" s="78"/>
      <c r="BW60" s="78"/>
      <c r="BX60" s="78"/>
      <c r="BY60" s="78"/>
      <c r="BZ60" s="79"/>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7"/>
      <c r="BM61" s="78"/>
      <c r="BN61" s="78"/>
      <c r="BO61" s="78"/>
      <c r="BP61" s="78"/>
      <c r="BQ61" s="78"/>
      <c r="BR61" s="78"/>
      <c r="BS61" s="78"/>
      <c r="BT61" s="78"/>
      <c r="BU61" s="78"/>
      <c r="BV61" s="78"/>
      <c r="BW61" s="78"/>
      <c r="BX61" s="78"/>
      <c r="BY61" s="78"/>
      <c r="BZ61" s="79"/>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7"/>
      <c r="BM62" s="78"/>
      <c r="BN62" s="78"/>
      <c r="BO62" s="78"/>
      <c r="BP62" s="78"/>
      <c r="BQ62" s="78"/>
      <c r="BR62" s="78"/>
      <c r="BS62" s="78"/>
      <c r="BT62" s="78"/>
      <c r="BU62" s="78"/>
      <c r="BV62" s="78"/>
      <c r="BW62" s="78"/>
      <c r="BX62" s="78"/>
      <c r="BY62" s="78"/>
      <c r="BZ62" s="79"/>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0"/>
      <c r="BM63" s="81"/>
      <c r="BN63" s="81"/>
      <c r="BO63" s="81"/>
      <c r="BP63" s="81"/>
      <c r="BQ63" s="81"/>
      <c r="BR63" s="81"/>
      <c r="BS63" s="81"/>
      <c r="BT63" s="81"/>
      <c r="BU63" s="81"/>
      <c r="BV63" s="81"/>
      <c r="BW63" s="81"/>
      <c r="BX63" s="81"/>
      <c r="BY63" s="81"/>
      <c r="BZ63" s="82"/>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7" t="s">
        <v>121</v>
      </c>
      <c r="BM66" s="78"/>
      <c r="BN66" s="78"/>
      <c r="BO66" s="78"/>
      <c r="BP66" s="78"/>
      <c r="BQ66" s="78"/>
      <c r="BR66" s="78"/>
      <c r="BS66" s="78"/>
      <c r="BT66" s="78"/>
      <c r="BU66" s="78"/>
      <c r="BV66" s="78"/>
      <c r="BW66" s="78"/>
      <c r="BX66" s="78"/>
      <c r="BY66" s="78"/>
      <c r="BZ66" s="79"/>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7"/>
      <c r="BM67" s="78"/>
      <c r="BN67" s="78"/>
      <c r="BO67" s="78"/>
      <c r="BP67" s="78"/>
      <c r="BQ67" s="78"/>
      <c r="BR67" s="78"/>
      <c r="BS67" s="78"/>
      <c r="BT67" s="78"/>
      <c r="BU67" s="78"/>
      <c r="BV67" s="78"/>
      <c r="BW67" s="78"/>
      <c r="BX67" s="78"/>
      <c r="BY67" s="78"/>
      <c r="BZ67" s="79"/>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7"/>
      <c r="BM68" s="78"/>
      <c r="BN68" s="78"/>
      <c r="BO68" s="78"/>
      <c r="BP68" s="78"/>
      <c r="BQ68" s="78"/>
      <c r="BR68" s="78"/>
      <c r="BS68" s="78"/>
      <c r="BT68" s="78"/>
      <c r="BU68" s="78"/>
      <c r="BV68" s="78"/>
      <c r="BW68" s="78"/>
      <c r="BX68" s="78"/>
      <c r="BY68" s="78"/>
      <c r="BZ68" s="79"/>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7"/>
      <c r="BM69" s="78"/>
      <c r="BN69" s="78"/>
      <c r="BO69" s="78"/>
      <c r="BP69" s="78"/>
      <c r="BQ69" s="78"/>
      <c r="BR69" s="78"/>
      <c r="BS69" s="78"/>
      <c r="BT69" s="78"/>
      <c r="BU69" s="78"/>
      <c r="BV69" s="78"/>
      <c r="BW69" s="78"/>
      <c r="BX69" s="78"/>
      <c r="BY69" s="78"/>
      <c r="BZ69" s="79"/>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7"/>
      <c r="BM70" s="78"/>
      <c r="BN70" s="78"/>
      <c r="BO70" s="78"/>
      <c r="BP70" s="78"/>
      <c r="BQ70" s="78"/>
      <c r="BR70" s="78"/>
      <c r="BS70" s="78"/>
      <c r="BT70" s="78"/>
      <c r="BU70" s="78"/>
      <c r="BV70" s="78"/>
      <c r="BW70" s="78"/>
      <c r="BX70" s="78"/>
      <c r="BY70" s="78"/>
      <c r="BZ70" s="79"/>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7"/>
      <c r="BM71" s="78"/>
      <c r="BN71" s="78"/>
      <c r="BO71" s="78"/>
      <c r="BP71" s="78"/>
      <c r="BQ71" s="78"/>
      <c r="BR71" s="78"/>
      <c r="BS71" s="78"/>
      <c r="BT71" s="78"/>
      <c r="BU71" s="78"/>
      <c r="BV71" s="78"/>
      <c r="BW71" s="78"/>
      <c r="BX71" s="78"/>
      <c r="BY71" s="78"/>
      <c r="BZ71" s="79"/>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7"/>
      <c r="BM72" s="78"/>
      <c r="BN72" s="78"/>
      <c r="BO72" s="78"/>
      <c r="BP72" s="78"/>
      <c r="BQ72" s="78"/>
      <c r="BR72" s="78"/>
      <c r="BS72" s="78"/>
      <c r="BT72" s="78"/>
      <c r="BU72" s="78"/>
      <c r="BV72" s="78"/>
      <c r="BW72" s="78"/>
      <c r="BX72" s="78"/>
      <c r="BY72" s="78"/>
      <c r="BZ72" s="79"/>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7"/>
      <c r="BM73" s="78"/>
      <c r="BN73" s="78"/>
      <c r="BO73" s="78"/>
      <c r="BP73" s="78"/>
      <c r="BQ73" s="78"/>
      <c r="BR73" s="78"/>
      <c r="BS73" s="78"/>
      <c r="BT73" s="78"/>
      <c r="BU73" s="78"/>
      <c r="BV73" s="78"/>
      <c r="BW73" s="78"/>
      <c r="BX73" s="78"/>
      <c r="BY73" s="78"/>
      <c r="BZ73" s="79"/>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7"/>
      <c r="BM74" s="78"/>
      <c r="BN74" s="78"/>
      <c r="BO74" s="78"/>
      <c r="BP74" s="78"/>
      <c r="BQ74" s="78"/>
      <c r="BR74" s="78"/>
      <c r="BS74" s="78"/>
      <c r="BT74" s="78"/>
      <c r="BU74" s="78"/>
      <c r="BV74" s="78"/>
      <c r="BW74" s="78"/>
      <c r="BX74" s="78"/>
      <c r="BY74" s="78"/>
      <c r="BZ74" s="79"/>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7"/>
      <c r="BM75" s="78"/>
      <c r="BN75" s="78"/>
      <c r="BO75" s="78"/>
      <c r="BP75" s="78"/>
      <c r="BQ75" s="78"/>
      <c r="BR75" s="78"/>
      <c r="BS75" s="78"/>
      <c r="BT75" s="78"/>
      <c r="BU75" s="78"/>
      <c r="BV75" s="78"/>
      <c r="BW75" s="78"/>
      <c r="BX75" s="78"/>
      <c r="BY75" s="78"/>
      <c r="BZ75" s="79"/>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7"/>
      <c r="BM76" s="78"/>
      <c r="BN76" s="78"/>
      <c r="BO76" s="78"/>
      <c r="BP76" s="78"/>
      <c r="BQ76" s="78"/>
      <c r="BR76" s="78"/>
      <c r="BS76" s="78"/>
      <c r="BT76" s="78"/>
      <c r="BU76" s="78"/>
      <c r="BV76" s="78"/>
      <c r="BW76" s="78"/>
      <c r="BX76" s="78"/>
      <c r="BY76" s="78"/>
      <c r="BZ76" s="79"/>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7"/>
      <c r="BM77" s="78"/>
      <c r="BN77" s="78"/>
      <c r="BO77" s="78"/>
      <c r="BP77" s="78"/>
      <c r="BQ77" s="78"/>
      <c r="BR77" s="78"/>
      <c r="BS77" s="78"/>
      <c r="BT77" s="78"/>
      <c r="BU77" s="78"/>
      <c r="BV77" s="78"/>
      <c r="BW77" s="78"/>
      <c r="BX77" s="78"/>
      <c r="BY77" s="78"/>
      <c r="BZ77" s="79"/>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7"/>
      <c r="BM78" s="78"/>
      <c r="BN78" s="78"/>
      <c r="BO78" s="78"/>
      <c r="BP78" s="78"/>
      <c r="BQ78" s="78"/>
      <c r="BR78" s="78"/>
      <c r="BS78" s="78"/>
      <c r="BT78" s="78"/>
      <c r="BU78" s="78"/>
      <c r="BV78" s="78"/>
      <c r="BW78" s="78"/>
      <c r="BX78" s="78"/>
      <c r="BY78" s="78"/>
      <c r="BZ78" s="79"/>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7"/>
      <c r="BM79" s="78"/>
      <c r="BN79" s="78"/>
      <c r="BO79" s="78"/>
      <c r="BP79" s="78"/>
      <c r="BQ79" s="78"/>
      <c r="BR79" s="78"/>
      <c r="BS79" s="78"/>
      <c r="BT79" s="78"/>
      <c r="BU79" s="78"/>
      <c r="BV79" s="78"/>
      <c r="BW79" s="78"/>
      <c r="BX79" s="78"/>
      <c r="BY79" s="78"/>
      <c r="BZ79" s="79"/>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7"/>
      <c r="BM80" s="78"/>
      <c r="BN80" s="78"/>
      <c r="BO80" s="78"/>
      <c r="BP80" s="78"/>
      <c r="BQ80" s="78"/>
      <c r="BR80" s="78"/>
      <c r="BS80" s="78"/>
      <c r="BT80" s="78"/>
      <c r="BU80" s="78"/>
      <c r="BV80" s="78"/>
      <c r="BW80" s="78"/>
      <c r="BX80" s="78"/>
      <c r="BY80" s="78"/>
      <c r="BZ80" s="79"/>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7"/>
      <c r="BM81" s="78"/>
      <c r="BN81" s="78"/>
      <c r="BO81" s="78"/>
      <c r="BP81" s="78"/>
      <c r="BQ81" s="78"/>
      <c r="BR81" s="78"/>
      <c r="BS81" s="78"/>
      <c r="BT81" s="78"/>
      <c r="BU81" s="78"/>
      <c r="BV81" s="78"/>
      <c r="BW81" s="78"/>
      <c r="BX81" s="78"/>
      <c r="BY81" s="78"/>
      <c r="BZ81" s="79"/>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0"/>
      <c r="BM82" s="81"/>
      <c r="BN82" s="81"/>
      <c r="BO82" s="81"/>
      <c r="BP82" s="81"/>
      <c r="BQ82" s="81"/>
      <c r="BR82" s="81"/>
      <c r="BS82" s="81"/>
      <c r="BT82" s="81"/>
      <c r="BU82" s="81"/>
      <c r="BV82" s="81"/>
      <c r="BW82" s="81"/>
      <c r="BX82" s="81"/>
      <c r="BY82" s="81"/>
      <c r="BZ82" s="82"/>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312011</v>
      </c>
      <c r="D6" s="34">
        <f t="shared" si="3"/>
        <v>46</v>
      </c>
      <c r="E6" s="34">
        <f t="shared" si="3"/>
        <v>17</v>
      </c>
      <c r="F6" s="34">
        <f t="shared" si="3"/>
        <v>5</v>
      </c>
      <c r="G6" s="34">
        <f t="shared" si="3"/>
        <v>0</v>
      </c>
      <c r="H6" s="34" t="str">
        <f t="shared" si="3"/>
        <v>鳥取県　鳥取市</v>
      </c>
      <c r="I6" s="34" t="str">
        <f t="shared" si="3"/>
        <v>法適用</v>
      </c>
      <c r="J6" s="34" t="str">
        <f t="shared" si="3"/>
        <v>下水道事業</v>
      </c>
      <c r="K6" s="34" t="str">
        <f t="shared" si="3"/>
        <v>農業集落排水</v>
      </c>
      <c r="L6" s="34" t="str">
        <f t="shared" si="3"/>
        <v>F1</v>
      </c>
      <c r="M6" s="34">
        <f t="shared" si="3"/>
        <v>0</v>
      </c>
      <c r="N6" s="35" t="str">
        <f t="shared" si="3"/>
        <v>-</v>
      </c>
      <c r="O6" s="35">
        <f t="shared" si="3"/>
        <v>49.3</v>
      </c>
      <c r="P6" s="35">
        <f t="shared" si="3"/>
        <v>16.190000000000001</v>
      </c>
      <c r="Q6" s="35">
        <f t="shared" si="3"/>
        <v>88.39</v>
      </c>
      <c r="R6" s="35">
        <f t="shared" si="3"/>
        <v>2717</v>
      </c>
      <c r="S6" s="35">
        <f t="shared" si="3"/>
        <v>190960</v>
      </c>
      <c r="T6" s="35">
        <f t="shared" si="3"/>
        <v>765.31</v>
      </c>
      <c r="U6" s="35">
        <f t="shared" si="3"/>
        <v>249.52</v>
      </c>
      <c r="V6" s="35">
        <f t="shared" si="3"/>
        <v>30790</v>
      </c>
      <c r="W6" s="35">
        <f t="shared" si="3"/>
        <v>41.8</v>
      </c>
      <c r="X6" s="35">
        <f t="shared" si="3"/>
        <v>736.6</v>
      </c>
      <c r="Y6" s="36">
        <f>IF(Y7="",NA(),Y7)</f>
        <v>98.14</v>
      </c>
      <c r="Z6" s="36">
        <f t="shared" ref="Z6:AH6" si="4">IF(Z7="",NA(),Z7)</f>
        <v>104.46</v>
      </c>
      <c r="AA6" s="36">
        <f t="shared" si="4"/>
        <v>108.9</v>
      </c>
      <c r="AB6" s="36">
        <f t="shared" si="4"/>
        <v>115.4</v>
      </c>
      <c r="AC6" s="36">
        <f t="shared" si="4"/>
        <v>118.95</v>
      </c>
      <c r="AD6" s="36">
        <f t="shared" si="4"/>
        <v>92.74</v>
      </c>
      <c r="AE6" s="36">
        <f t="shared" si="4"/>
        <v>93.62</v>
      </c>
      <c r="AF6" s="36">
        <f t="shared" si="4"/>
        <v>97.53</v>
      </c>
      <c r="AG6" s="36">
        <f t="shared" si="4"/>
        <v>99.64</v>
      </c>
      <c r="AH6" s="36">
        <f t="shared" si="4"/>
        <v>97.34</v>
      </c>
      <c r="AI6" s="35" t="str">
        <f>IF(AI7="","",IF(AI7="-","【-】","【"&amp;SUBSTITUTE(TEXT(AI7,"#,##0.00"),"-","△")&amp;"】"))</f>
        <v>【99.11】</v>
      </c>
      <c r="AJ6" s="36">
        <f>IF(AJ7="",NA(),AJ7)</f>
        <v>10.73</v>
      </c>
      <c r="AK6" s="35">
        <f t="shared" ref="AK6:AS6" si="5">IF(AK7="",NA(),AK7)</f>
        <v>0</v>
      </c>
      <c r="AL6" s="35">
        <f t="shared" si="5"/>
        <v>0</v>
      </c>
      <c r="AM6" s="35">
        <f t="shared" si="5"/>
        <v>0</v>
      </c>
      <c r="AN6" s="35">
        <f t="shared" si="5"/>
        <v>0</v>
      </c>
      <c r="AO6" s="36">
        <f t="shared" si="5"/>
        <v>243.13</v>
      </c>
      <c r="AP6" s="36">
        <f t="shared" si="5"/>
        <v>280.08</v>
      </c>
      <c r="AQ6" s="36">
        <f t="shared" si="5"/>
        <v>223.09</v>
      </c>
      <c r="AR6" s="36">
        <f t="shared" si="5"/>
        <v>214.61</v>
      </c>
      <c r="AS6" s="36">
        <f t="shared" si="5"/>
        <v>148.37</v>
      </c>
      <c r="AT6" s="35" t="str">
        <f>IF(AT7="","",IF(AT7="-","【-】","【"&amp;SUBSTITUTE(TEXT(AT7,"#,##0.00"),"-","△")&amp;"】"))</f>
        <v>【206.58】</v>
      </c>
      <c r="AU6" s="36">
        <f>IF(AU7="",NA(),AU7)</f>
        <v>124.16</v>
      </c>
      <c r="AV6" s="36">
        <f t="shared" ref="AV6:BD6" si="6">IF(AV7="",NA(),AV7)</f>
        <v>219.19</v>
      </c>
      <c r="AW6" s="36">
        <f t="shared" si="6"/>
        <v>10.11</v>
      </c>
      <c r="AX6" s="36">
        <f t="shared" si="6"/>
        <v>13.85</v>
      </c>
      <c r="AY6" s="36">
        <f t="shared" si="6"/>
        <v>12.56</v>
      </c>
      <c r="AZ6" s="36">
        <f t="shared" si="6"/>
        <v>162.52000000000001</v>
      </c>
      <c r="BA6" s="36">
        <f t="shared" si="6"/>
        <v>124.2</v>
      </c>
      <c r="BB6" s="36">
        <f t="shared" si="6"/>
        <v>33.03</v>
      </c>
      <c r="BC6" s="36">
        <f t="shared" si="6"/>
        <v>29.45</v>
      </c>
      <c r="BD6" s="36">
        <f t="shared" si="6"/>
        <v>40.78</v>
      </c>
      <c r="BE6" s="35" t="str">
        <f>IF(BE7="","",IF(BE7="-","【-】","【"&amp;SUBSTITUTE(TEXT(BE7,"#,##0.00"),"-","△")&amp;"】"))</f>
        <v>【34.54】</v>
      </c>
      <c r="BF6" s="36">
        <f>IF(BF7="",NA(),BF7)</f>
        <v>1236.57</v>
      </c>
      <c r="BG6" s="36">
        <f t="shared" ref="BG6:BO6" si="7">IF(BG7="",NA(),BG7)</f>
        <v>1178.68</v>
      </c>
      <c r="BH6" s="36">
        <f t="shared" si="7"/>
        <v>4334.04</v>
      </c>
      <c r="BI6" s="36">
        <f t="shared" si="7"/>
        <v>4017.76</v>
      </c>
      <c r="BJ6" s="36">
        <f t="shared" si="7"/>
        <v>3480.38</v>
      </c>
      <c r="BK6" s="36">
        <f t="shared" si="7"/>
        <v>1197.82</v>
      </c>
      <c r="BL6" s="36">
        <f t="shared" si="7"/>
        <v>1126.77</v>
      </c>
      <c r="BM6" s="36">
        <f t="shared" si="7"/>
        <v>1044.8</v>
      </c>
      <c r="BN6" s="36">
        <f t="shared" si="7"/>
        <v>1081.8</v>
      </c>
      <c r="BO6" s="36">
        <f t="shared" si="7"/>
        <v>685.34</v>
      </c>
      <c r="BP6" s="35" t="str">
        <f>IF(BP7="","",IF(BP7="-","【-】","【"&amp;SUBSTITUTE(TEXT(BP7,"#,##0.00"),"-","△")&amp;"】"))</f>
        <v>【914.53】</v>
      </c>
      <c r="BQ6" s="36">
        <f>IF(BQ7="",NA(),BQ7)</f>
        <v>47.04</v>
      </c>
      <c r="BR6" s="36">
        <f t="shared" ref="BR6:BZ6" si="8">IF(BR7="",NA(),BR7)</f>
        <v>51.71</v>
      </c>
      <c r="BS6" s="36">
        <f t="shared" si="8"/>
        <v>58.8</v>
      </c>
      <c r="BT6" s="36">
        <f t="shared" si="8"/>
        <v>91.38</v>
      </c>
      <c r="BU6" s="36">
        <f t="shared" si="8"/>
        <v>107.49</v>
      </c>
      <c r="BV6" s="36">
        <f t="shared" si="8"/>
        <v>51.03</v>
      </c>
      <c r="BW6" s="36">
        <f t="shared" si="8"/>
        <v>50.9</v>
      </c>
      <c r="BX6" s="36">
        <f t="shared" si="8"/>
        <v>50.82</v>
      </c>
      <c r="BY6" s="36">
        <f t="shared" si="8"/>
        <v>52.19</v>
      </c>
      <c r="BZ6" s="36">
        <f t="shared" si="8"/>
        <v>59.83</v>
      </c>
      <c r="CA6" s="35" t="str">
        <f>IF(CA7="","",IF(CA7="-","【-】","【"&amp;SUBSTITUTE(TEXT(CA7,"#,##0.00"),"-","△")&amp;"】"))</f>
        <v>【55.73】</v>
      </c>
      <c r="CB6" s="36">
        <f>IF(CB7="",NA(),CB7)</f>
        <v>286.66000000000003</v>
      </c>
      <c r="CC6" s="36">
        <f t="shared" ref="CC6:CK6" si="9">IF(CC7="",NA(),CC7)</f>
        <v>259.82</v>
      </c>
      <c r="CD6" s="36">
        <f t="shared" si="9"/>
        <v>231.2</v>
      </c>
      <c r="CE6" s="36">
        <f t="shared" si="9"/>
        <v>149.87</v>
      </c>
      <c r="CF6" s="36">
        <f t="shared" si="9"/>
        <v>137.04</v>
      </c>
      <c r="CG6" s="36">
        <f t="shared" si="9"/>
        <v>289.60000000000002</v>
      </c>
      <c r="CH6" s="36">
        <f t="shared" si="9"/>
        <v>293.27</v>
      </c>
      <c r="CI6" s="36">
        <f t="shared" si="9"/>
        <v>300.52</v>
      </c>
      <c r="CJ6" s="36">
        <f t="shared" si="9"/>
        <v>296.14</v>
      </c>
      <c r="CK6" s="36">
        <f t="shared" si="9"/>
        <v>246.66</v>
      </c>
      <c r="CL6" s="35" t="str">
        <f>IF(CL7="","",IF(CL7="-","【-】","【"&amp;SUBSTITUTE(TEXT(CL7,"#,##0.00"),"-","△")&amp;"】"))</f>
        <v>【276.78】</v>
      </c>
      <c r="CM6" s="36">
        <f>IF(CM7="",NA(),CM7)</f>
        <v>64.040000000000006</v>
      </c>
      <c r="CN6" s="36">
        <f t="shared" ref="CN6:CV6" si="10">IF(CN7="",NA(),CN7)</f>
        <v>64.03</v>
      </c>
      <c r="CO6" s="36">
        <f t="shared" si="10"/>
        <v>64.03</v>
      </c>
      <c r="CP6" s="36">
        <f t="shared" si="10"/>
        <v>61.28</v>
      </c>
      <c r="CQ6" s="36">
        <f t="shared" si="10"/>
        <v>61.08</v>
      </c>
      <c r="CR6" s="36">
        <f t="shared" si="10"/>
        <v>54.74</v>
      </c>
      <c r="CS6" s="36">
        <f t="shared" si="10"/>
        <v>53.78</v>
      </c>
      <c r="CT6" s="36">
        <f t="shared" si="10"/>
        <v>53.24</v>
      </c>
      <c r="CU6" s="36">
        <f t="shared" si="10"/>
        <v>52.31</v>
      </c>
      <c r="CV6" s="36">
        <f t="shared" si="10"/>
        <v>56</v>
      </c>
      <c r="CW6" s="35" t="str">
        <f>IF(CW7="","",IF(CW7="-","【-】","【"&amp;SUBSTITUTE(TEXT(CW7,"#,##0.00"),"-","△")&amp;"】"))</f>
        <v>【59.15】</v>
      </c>
      <c r="CX6" s="36">
        <f>IF(CX7="",NA(),CX7)</f>
        <v>91.53</v>
      </c>
      <c r="CY6" s="36">
        <f t="shared" ref="CY6:DG6" si="11">IF(CY7="",NA(),CY7)</f>
        <v>91.3</v>
      </c>
      <c r="CZ6" s="36">
        <f t="shared" si="11"/>
        <v>92.87</v>
      </c>
      <c r="DA6" s="36">
        <f t="shared" si="11"/>
        <v>93.58</v>
      </c>
      <c r="DB6" s="36">
        <f t="shared" si="11"/>
        <v>93.89</v>
      </c>
      <c r="DC6" s="36">
        <f t="shared" si="11"/>
        <v>83.88</v>
      </c>
      <c r="DD6" s="36">
        <f t="shared" si="11"/>
        <v>84.06</v>
      </c>
      <c r="DE6" s="36">
        <f t="shared" si="11"/>
        <v>84.07</v>
      </c>
      <c r="DF6" s="36">
        <f t="shared" si="11"/>
        <v>84.32</v>
      </c>
      <c r="DG6" s="36">
        <f t="shared" si="11"/>
        <v>89.51</v>
      </c>
      <c r="DH6" s="35" t="str">
        <f>IF(DH7="","",IF(DH7="-","【-】","【"&amp;SUBSTITUTE(TEXT(DH7,"#,##0.00"),"-","△")&amp;"】"))</f>
        <v>【85.01】</v>
      </c>
      <c r="DI6" s="36">
        <f>IF(DI7="",NA(),DI7)</f>
        <v>2.34</v>
      </c>
      <c r="DJ6" s="36">
        <f t="shared" ref="DJ6:DR6" si="12">IF(DJ7="",NA(),DJ7)</f>
        <v>4.68</v>
      </c>
      <c r="DK6" s="36">
        <f t="shared" si="12"/>
        <v>11.66</v>
      </c>
      <c r="DL6" s="36">
        <f t="shared" si="12"/>
        <v>15.18</v>
      </c>
      <c r="DM6" s="36">
        <f t="shared" si="12"/>
        <v>18.579999999999998</v>
      </c>
      <c r="DN6" s="36">
        <f t="shared" si="12"/>
        <v>9</v>
      </c>
      <c r="DO6" s="36">
        <f t="shared" si="12"/>
        <v>10.11</v>
      </c>
      <c r="DP6" s="36">
        <f t="shared" si="12"/>
        <v>20.68</v>
      </c>
      <c r="DQ6" s="36">
        <f t="shared" si="12"/>
        <v>22.41</v>
      </c>
      <c r="DR6" s="36">
        <f t="shared" si="12"/>
        <v>21.33</v>
      </c>
      <c r="DS6" s="35" t="str">
        <f>IF(DS7="","",IF(DS7="-","【-】","【"&amp;SUBSTITUTE(TEXT(DS7,"#,##0.00"),"-","△")&amp;"】"))</f>
        <v>【22.37】</v>
      </c>
      <c r="DT6" s="36">
        <f>IF(DT7="",NA(),DT7)</f>
        <v>1.18</v>
      </c>
      <c r="DU6" s="36">
        <f t="shared" ref="DU6:EC6" si="13">IF(DU7="",NA(),DU7)</f>
        <v>1.18</v>
      </c>
      <c r="DV6" s="36">
        <f t="shared" si="13"/>
        <v>1.18</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0.05</v>
      </c>
      <c r="EO6" s="35" t="str">
        <f>IF(EO7="","",IF(EO7="-","【-】","【"&amp;SUBSTITUTE(TEXT(EO7,"#,##0.00"),"-","△")&amp;"】"))</f>
        <v>【1.58】</v>
      </c>
    </row>
    <row r="7" spans="1:148" s="37" customFormat="1">
      <c r="A7" s="29"/>
      <c r="B7" s="38">
        <v>2016</v>
      </c>
      <c r="C7" s="38">
        <v>312011</v>
      </c>
      <c r="D7" s="38">
        <v>46</v>
      </c>
      <c r="E7" s="38">
        <v>17</v>
      </c>
      <c r="F7" s="38">
        <v>5</v>
      </c>
      <c r="G7" s="38">
        <v>0</v>
      </c>
      <c r="H7" s="38" t="s">
        <v>108</v>
      </c>
      <c r="I7" s="38" t="s">
        <v>109</v>
      </c>
      <c r="J7" s="38" t="s">
        <v>110</v>
      </c>
      <c r="K7" s="38" t="s">
        <v>111</v>
      </c>
      <c r="L7" s="38" t="s">
        <v>112</v>
      </c>
      <c r="M7" s="38"/>
      <c r="N7" s="39" t="s">
        <v>113</v>
      </c>
      <c r="O7" s="39">
        <v>49.3</v>
      </c>
      <c r="P7" s="39">
        <v>16.190000000000001</v>
      </c>
      <c r="Q7" s="39">
        <v>88.39</v>
      </c>
      <c r="R7" s="39">
        <v>2717</v>
      </c>
      <c r="S7" s="39">
        <v>190960</v>
      </c>
      <c r="T7" s="39">
        <v>765.31</v>
      </c>
      <c r="U7" s="39">
        <v>249.52</v>
      </c>
      <c r="V7" s="39">
        <v>30790</v>
      </c>
      <c r="W7" s="39">
        <v>41.8</v>
      </c>
      <c r="X7" s="39">
        <v>736.6</v>
      </c>
      <c r="Y7" s="39">
        <v>98.14</v>
      </c>
      <c r="Z7" s="39">
        <v>104.46</v>
      </c>
      <c r="AA7" s="39">
        <v>108.9</v>
      </c>
      <c r="AB7" s="39">
        <v>115.4</v>
      </c>
      <c r="AC7" s="39">
        <v>118.95</v>
      </c>
      <c r="AD7" s="39">
        <v>92.74</v>
      </c>
      <c r="AE7" s="39">
        <v>93.62</v>
      </c>
      <c r="AF7" s="39">
        <v>97.53</v>
      </c>
      <c r="AG7" s="39">
        <v>99.64</v>
      </c>
      <c r="AH7" s="39">
        <v>97.34</v>
      </c>
      <c r="AI7" s="39">
        <v>99.11</v>
      </c>
      <c r="AJ7" s="39">
        <v>10.73</v>
      </c>
      <c r="AK7" s="39">
        <v>0</v>
      </c>
      <c r="AL7" s="39">
        <v>0</v>
      </c>
      <c r="AM7" s="39">
        <v>0</v>
      </c>
      <c r="AN7" s="39">
        <v>0</v>
      </c>
      <c r="AO7" s="39">
        <v>243.13</v>
      </c>
      <c r="AP7" s="39">
        <v>280.08</v>
      </c>
      <c r="AQ7" s="39">
        <v>223.09</v>
      </c>
      <c r="AR7" s="39">
        <v>214.61</v>
      </c>
      <c r="AS7" s="39">
        <v>148.37</v>
      </c>
      <c r="AT7" s="39">
        <v>206.58</v>
      </c>
      <c r="AU7" s="39">
        <v>124.16</v>
      </c>
      <c r="AV7" s="39">
        <v>219.19</v>
      </c>
      <c r="AW7" s="39">
        <v>10.11</v>
      </c>
      <c r="AX7" s="39">
        <v>13.85</v>
      </c>
      <c r="AY7" s="39">
        <v>12.56</v>
      </c>
      <c r="AZ7" s="39">
        <v>162.52000000000001</v>
      </c>
      <c r="BA7" s="39">
        <v>124.2</v>
      </c>
      <c r="BB7" s="39">
        <v>33.03</v>
      </c>
      <c r="BC7" s="39">
        <v>29.45</v>
      </c>
      <c r="BD7" s="39">
        <v>40.78</v>
      </c>
      <c r="BE7" s="39">
        <v>34.54</v>
      </c>
      <c r="BF7" s="39">
        <v>1236.57</v>
      </c>
      <c r="BG7" s="39">
        <v>1178.68</v>
      </c>
      <c r="BH7" s="39">
        <v>4334.04</v>
      </c>
      <c r="BI7" s="39">
        <v>4017.76</v>
      </c>
      <c r="BJ7" s="39">
        <v>3480.38</v>
      </c>
      <c r="BK7" s="39">
        <v>1197.82</v>
      </c>
      <c r="BL7" s="39">
        <v>1126.77</v>
      </c>
      <c r="BM7" s="39">
        <v>1044.8</v>
      </c>
      <c r="BN7" s="39">
        <v>1081.8</v>
      </c>
      <c r="BO7" s="39">
        <v>685.34</v>
      </c>
      <c r="BP7" s="39">
        <v>914.53</v>
      </c>
      <c r="BQ7" s="39">
        <v>47.04</v>
      </c>
      <c r="BR7" s="39">
        <v>51.71</v>
      </c>
      <c r="BS7" s="39">
        <v>58.8</v>
      </c>
      <c r="BT7" s="39">
        <v>91.38</v>
      </c>
      <c r="BU7" s="39">
        <v>107.49</v>
      </c>
      <c r="BV7" s="39">
        <v>51.03</v>
      </c>
      <c r="BW7" s="39">
        <v>50.9</v>
      </c>
      <c r="BX7" s="39">
        <v>50.82</v>
      </c>
      <c r="BY7" s="39">
        <v>52.19</v>
      </c>
      <c r="BZ7" s="39">
        <v>59.83</v>
      </c>
      <c r="CA7" s="39">
        <v>55.73</v>
      </c>
      <c r="CB7" s="39">
        <v>286.66000000000003</v>
      </c>
      <c r="CC7" s="39">
        <v>259.82</v>
      </c>
      <c r="CD7" s="39">
        <v>231.2</v>
      </c>
      <c r="CE7" s="39">
        <v>149.87</v>
      </c>
      <c r="CF7" s="39">
        <v>137.04</v>
      </c>
      <c r="CG7" s="39">
        <v>289.60000000000002</v>
      </c>
      <c r="CH7" s="39">
        <v>293.27</v>
      </c>
      <c r="CI7" s="39">
        <v>300.52</v>
      </c>
      <c r="CJ7" s="39">
        <v>296.14</v>
      </c>
      <c r="CK7" s="39">
        <v>246.66</v>
      </c>
      <c r="CL7" s="39">
        <v>276.77999999999997</v>
      </c>
      <c r="CM7" s="39">
        <v>64.040000000000006</v>
      </c>
      <c r="CN7" s="39">
        <v>64.03</v>
      </c>
      <c r="CO7" s="39">
        <v>64.03</v>
      </c>
      <c r="CP7" s="39">
        <v>61.28</v>
      </c>
      <c r="CQ7" s="39">
        <v>61.08</v>
      </c>
      <c r="CR7" s="39">
        <v>54.74</v>
      </c>
      <c r="CS7" s="39">
        <v>53.78</v>
      </c>
      <c r="CT7" s="39">
        <v>53.24</v>
      </c>
      <c r="CU7" s="39">
        <v>52.31</v>
      </c>
      <c r="CV7" s="39">
        <v>56</v>
      </c>
      <c r="CW7" s="39">
        <v>59.15</v>
      </c>
      <c r="CX7" s="39">
        <v>91.53</v>
      </c>
      <c r="CY7" s="39">
        <v>91.3</v>
      </c>
      <c r="CZ7" s="39">
        <v>92.87</v>
      </c>
      <c r="DA7" s="39">
        <v>93.58</v>
      </c>
      <c r="DB7" s="39">
        <v>93.89</v>
      </c>
      <c r="DC7" s="39">
        <v>83.88</v>
      </c>
      <c r="DD7" s="39">
        <v>84.06</v>
      </c>
      <c r="DE7" s="39">
        <v>84.07</v>
      </c>
      <c r="DF7" s="39">
        <v>84.32</v>
      </c>
      <c r="DG7" s="39">
        <v>89.51</v>
      </c>
      <c r="DH7" s="39">
        <v>85.01</v>
      </c>
      <c r="DI7" s="39">
        <v>2.34</v>
      </c>
      <c r="DJ7" s="39">
        <v>4.68</v>
      </c>
      <c r="DK7" s="39">
        <v>11.66</v>
      </c>
      <c r="DL7" s="39">
        <v>15.18</v>
      </c>
      <c r="DM7" s="39">
        <v>18.579999999999998</v>
      </c>
      <c r="DN7" s="39">
        <v>9</v>
      </c>
      <c r="DO7" s="39">
        <v>10.11</v>
      </c>
      <c r="DP7" s="39">
        <v>20.68</v>
      </c>
      <c r="DQ7" s="39">
        <v>22.41</v>
      </c>
      <c r="DR7" s="39">
        <v>21.33</v>
      </c>
      <c r="DS7" s="39">
        <v>22.37</v>
      </c>
      <c r="DT7" s="39">
        <v>1.18</v>
      </c>
      <c r="DU7" s="39">
        <v>1.18</v>
      </c>
      <c r="DV7" s="39">
        <v>1.18</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0.05</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2018-02-09T05:33:00Z</cp:lastPrinted>
  <dcterms:created xsi:type="dcterms:W3CDTF">2017-12-25T01:58:52Z</dcterms:created>
  <dcterms:modified xsi:type="dcterms:W3CDTF">2018-02-16T02:09:32Z</dcterms:modified>
</cp:coreProperties>
</file>