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5 分析依頼（休養、駐車場）\05_県HP掲載用\"/>
    </mc:Choice>
  </mc:AlternateContent>
  <workbookProtection workbookAlgorithmName="SHA-512" workbookHashValue="D8mxrJPlP8ttZ++1vFZMRfdsT37tXcJZy9ydATY8qKuh+2EjWz7HrR7ZFPogQK5ke+waQFapJmOC/+yl5LZbvw==" workbookSaltValue="4d6LVjudr7SHLjNsqvu2fQ==" workbookSpinCount="100000" lockStructure="1"/>
  <bookViews>
    <workbookView xWindow="-15" yWindow="6030" windowWidth="19230" windowHeight="6075"/>
  </bookViews>
  <sheets>
    <sheet name="法非適用_観光施設・休養宿泊施設事業" sheetId="4" r:id="rId1"/>
    <sheet name="データ" sheetId="5" state="hidden" r:id="rId2"/>
  </sheets>
  <calcPr calcId="152511"/>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AR7" i="5"/>
  <c r="EV32" i="4" s="1"/>
  <c r="AQ7" i="5"/>
  <c r="AP7" i="5"/>
  <c r="AO7" i="5"/>
  <c r="AN7" i="5"/>
  <c r="FJ31" i="4" s="1"/>
  <c r="AM7" i="5"/>
  <c r="AL7" i="5"/>
  <c r="AK7" i="5"/>
  <c r="AJ7" i="5"/>
  <c r="DF31" i="4" s="1"/>
  <c r="AH7" i="5"/>
  <c r="AG7" i="5"/>
  <c r="AF7" i="5"/>
  <c r="AE7" i="5"/>
  <c r="AF32" i="4" s="1"/>
  <c r="AD7" i="5"/>
  <c r="AC7" i="5"/>
  <c r="AB7" i="5"/>
  <c r="AA7" i="5"/>
  <c r="Z7" i="5"/>
  <c r="Y7" i="5"/>
  <c r="X7" i="5"/>
  <c r="W7" i="5"/>
  <c r="V7" i="5"/>
  <c r="U7" i="5"/>
  <c r="T7" i="5"/>
  <c r="S7" i="5"/>
  <c r="R7" i="5"/>
  <c r="Q7" i="5"/>
  <c r="P7" i="5"/>
  <c r="O7" i="5"/>
  <c r="B10" i="4" s="1"/>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67" i="4"/>
  <c r="ML54" i="4"/>
  <c r="LX54" i="4"/>
  <c r="LJ54" i="4"/>
  <c r="KV54" i="4"/>
  <c r="KH54" i="4"/>
  <c r="IX54" i="4"/>
  <c r="HV54" i="4"/>
  <c r="HH54" i="4"/>
  <c r="GT54" i="4"/>
  <c r="FJ54" i="4"/>
  <c r="EV54" i="4"/>
  <c r="EH54" i="4"/>
  <c r="DF54" i="4"/>
  <c r="BV54" i="4"/>
  <c r="AT54" i="4"/>
  <c r="AF54" i="4"/>
  <c r="R54" i="4"/>
  <c r="ML53" i="4"/>
  <c r="LX53" i="4"/>
  <c r="KV53" i="4"/>
  <c r="KH53" i="4"/>
  <c r="IJ53" i="4"/>
  <c r="HV53" i="4"/>
  <c r="HH53" i="4"/>
  <c r="FJ53" i="4"/>
  <c r="EV53" i="4"/>
  <c r="DT53" i="4"/>
  <c r="DF53" i="4"/>
  <c r="BV53" i="4"/>
  <c r="BH53" i="4"/>
  <c r="AT53" i="4"/>
  <c r="AF53" i="4"/>
  <c r="R53" i="4"/>
  <c r="IX32" i="4"/>
  <c r="IJ32" i="4"/>
  <c r="HV32" i="4"/>
  <c r="HH32" i="4"/>
  <c r="GT32" i="4"/>
  <c r="FJ32" i="4"/>
  <c r="EH32" i="4"/>
  <c r="DT32" i="4"/>
  <c r="DF32" i="4"/>
  <c r="BV32" i="4"/>
  <c r="BH32" i="4"/>
  <c r="AT32" i="4"/>
  <c r="R32" i="4"/>
  <c r="IX31" i="4"/>
  <c r="IJ31" i="4"/>
  <c r="HH31" i="4"/>
  <c r="GT31" i="4"/>
  <c r="EV31" i="4"/>
  <c r="EH31" i="4"/>
  <c r="DT31" i="4"/>
  <c r="BV31" i="4"/>
  <c r="BH31" i="4"/>
  <c r="AT31" i="4"/>
  <c r="AF31" i="4"/>
  <c r="R31" i="4"/>
  <c r="LO10" i="4"/>
  <c r="JV10" i="4"/>
  <c r="IC10" i="4"/>
  <c r="DU10" i="4"/>
  <c r="CF10" i="4"/>
  <c r="AQ10" i="4"/>
  <c r="LO8" i="4"/>
  <c r="JV8" i="4"/>
  <c r="IC8" i="4"/>
  <c r="DU8" i="4"/>
  <c r="CF8" i="4"/>
  <c r="B8" i="4"/>
  <c r="B6" i="4"/>
  <c r="M88" i="4" l="1"/>
  <c r="IX76" i="4"/>
  <c r="ML52" i="4"/>
  <c r="BV30" i="4"/>
  <c r="IX52" i="4"/>
  <c r="FJ30" i="4"/>
  <c r="BV76" i="4"/>
  <c r="FJ52" i="4"/>
  <c r="IX30" i="4"/>
  <c r="BV52" i="4"/>
  <c r="ML76" i="4"/>
  <c r="C11" i="5"/>
  <c r="D11" i="5"/>
  <c r="E11" i="5"/>
  <c r="B11" i="5"/>
  <c r="AT76" i="4" l="1"/>
  <c r="EH52" i="4"/>
  <c r="HV30" i="4"/>
  <c r="LJ76" i="4"/>
  <c r="AT52" i="4"/>
  <c r="EH30" i="4"/>
  <c r="HV76" i="4"/>
  <c r="LJ52" i="4"/>
  <c r="AT30" i="4"/>
  <c r="HV52" i="4"/>
  <c r="HH52" i="4"/>
  <c r="AF76" i="4"/>
  <c r="DT52" i="4"/>
  <c r="HH30" i="4"/>
  <c r="DT30" i="4"/>
  <c r="KV76" i="4"/>
  <c r="AF52" i="4"/>
  <c r="KV52" i="4"/>
  <c r="HH76" i="4"/>
  <c r="AF30" i="4"/>
  <c r="GT76" i="4"/>
  <c r="KH52" i="4"/>
  <c r="R30" i="4"/>
  <c r="GT52" i="4"/>
  <c r="GT30" i="4"/>
  <c r="R52" i="4"/>
  <c r="R76" i="4"/>
  <c r="DF52" i="4"/>
  <c r="DF30" i="4"/>
  <c r="KH76" i="4"/>
  <c r="LX76" i="4"/>
  <c r="BH52" i="4"/>
  <c r="EV30" i="4"/>
  <c r="IJ76" i="4"/>
  <c r="LX52" i="4"/>
  <c r="BH30" i="4"/>
  <c r="EV52" i="4"/>
  <c r="IJ52" i="4"/>
  <c r="IJ30" i="4"/>
  <c r="BH76" i="4"/>
</calcChain>
</file>

<file path=xl/sharedStrings.xml><?xml version="1.0" encoding="utf-8"?>
<sst xmlns="http://schemas.openxmlformats.org/spreadsheetml/2006/main" count="313" uniqueCount="147">
  <si>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</si>
  <si>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</si>
  <si>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</si>
  <si>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</si>
  <si>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</si>
  <si>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</si>
  <si>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</si>
  <si>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</si>
  <si>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</si>
  <si>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</si>
  <si>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</si>
  <si>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</si>
  <si>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</si>
  <si>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</si>
  <si>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</si>
  <si>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</si>
  <si>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</si>
  <si>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</si>
  <si>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</si>
  <si>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</si>
  <si>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</si>
  <si>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</si>
  <si>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</si>
  <si>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</si>
  <si>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</si>
  <si>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</si>
  <si>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</si>
  <si>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</si>
  <si>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</si>
  <si>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</si>
  <si>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</si>
  <si>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</si>
  <si>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</si>
  <si>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</si>
  <si>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</si>
  <si>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</si>
  <si>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</si>
  <si>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</si>
  <si>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</si>
  <si>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</si>
  <si>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</si>
  <si>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</si>
  <si>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</si>
  <si>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</si>
  <si>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</si>
  <si>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</si>
  <si>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</si>
  <si>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</si>
  <si>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</si>
  <si>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</si>
  <si>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</si>
  <si>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</si>
  <si>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</si>
  <si>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</si>
  <si>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</si>
  <si>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</si>
  <si>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</si>
  <si>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</si>
  <si>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</si>
  <si>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</si>
  <si>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</si>
  <si>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</si>
  <si>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</si>
  <si>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</si>
  <si>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</si>
  <si>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</si>
  <si>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</si>
  <si>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</si>
  <si>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</si>
  <si>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</si>
  <si>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</si>
  <si>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</si>
  <si>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</si>
  <si>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</si>
  <si>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</si>
  <si>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</si>
  <si>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</si>
  <si>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</si>
  <si>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</si>
  <si>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</si>
  <si>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</si>
  <si>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</si>
  <si>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</si>
  <si>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</si>
  <si>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</si>
  <si>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</si>
  <si>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</si>
  <si>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</si>
  <si>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</si>
  <si>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</si>
  <si>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</si>
  <si>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</si>
  <si>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</si>
  <si>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</si>
  <si>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</si>
  <si>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</si>
  <si>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</si>
  <si>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</si>
  <si>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</si>
  <si>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</si>
  <si>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</si>
  <si>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</si>
  <si>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</si>
  <si>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</si>
  <si>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</si>
  <si>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</si>
  <si>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</si>
  <si>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</si>
  <si>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</si>
  <si>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</si>
  <si>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</si>
  <si>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</si>
  <si>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</si>
  <si>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</si>
  <si>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</si>
  <si>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</si>
  <si>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</si>
  <si>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</si>
  <si>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</si>
  <si>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</si>
  <si>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</si>
  <si>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</si>
  <si>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</si>
  <si>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</si>
  <si>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</si>
  <si>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</si>
  <si>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</si>
  <si>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鳥取県　鳥取市</t>
  </si>
  <si>
    <t>国民宿舎　山紫苑</t>
  </si>
  <si>
    <t>法非適用</t>
  </si>
  <si>
    <t>観光施設事業</t>
  </si>
  <si>
    <t>休養宿泊施設</t>
  </si>
  <si>
    <t>Ａ２Ｂ２</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</si>
  <si>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</si>
  <si>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</si>
  <si>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</si>
  <si>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</si>
  <si>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</si>
  <si>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</si>
  <si>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</si>
  <si>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</si>
  <si>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</si>
  <si>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</si>
  <si>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資産については、建物が本館と新館があり、資産価値は高いが、本館は老朽化が進んでおり、耐震への対策が必要となっている。
耐震対策に係る施設設備投資が多額であるため、資産全体の価値は減少していると考える。</t>
    <rPh sb="0" eb="2">
      <t>シサン</t>
    </rPh>
    <rPh sb="8" eb="10">
      <t>タテモノ</t>
    </rPh>
    <rPh sb="11" eb="13">
      <t>ホンカン</t>
    </rPh>
    <rPh sb="14" eb="16">
      <t>シンカン</t>
    </rPh>
    <rPh sb="20" eb="22">
      <t>シサン</t>
    </rPh>
    <rPh sb="22" eb="24">
      <t>カチ</t>
    </rPh>
    <rPh sb="25" eb="26">
      <t>タカ</t>
    </rPh>
    <rPh sb="29" eb="31">
      <t>ホンカン</t>
    </rPh>
    <rPh sb="32" eb="35">
      <t>ロウキュウカ</t>
    </rPh>
    <rPh sb="36" eb="37">
      <t>スス</t>
    </rPh>
    <rPh sb="42" eb="44">
      <t>タイシン</t>
    </rPh>
    <rPh sb="46" eb="48">
      <t>タイサク</t>
    </rPh>
    <rPh sb="49" eb="51">
      <t>ヒツヨウ</t>
    </rPh>
    <rPh sb="59" eb="61">
      <t>タイシン</t>
    </rPh>
    <rPh sb="61" eb="63">
      <t>タイサク</t>
    </rPh>
    <rPh sb="64" eb="65">
      <t>カカ</t>
    </rPh>
    <rPh sb="66" eb="68">
      <t>シセツ</t>
    </rPh>
    <rPh sb="68" eb="70">
      <t>セツビ</t>
    </rPh>
    <rPh sb="70" eb="72">
      <t>トウシ</t>
    </rPh>
    <rPh sb="73" eb="75">
      <t>タガク</t>
    </rPh>
    <rPh sb="81" eb="83">
      <t>シサン</t>
    </rPh>
    <rPh sb="83" eb="85">
      <t>ゼンタイ</t>
    </rPh>
    <rPh sb="86" eb="88">
      <t>カチ</t>
    </rPh>
    <rPh sb="89" eb="91">
      <t>ゲンショウ</t>
    </rPh>
    <rPh sb="96" eb="97">
      <t>カンガ</t>
    </rPh>
    <phoneticPr fontId="6"/>
  </si>
  <si>
    <t>山紫苑の所在市町村の宿泊者動向については、ともに変動はあるものの若干上向きとなってきている。
しかし、山紫苑は宿泊以外の特に休憩人数の減少が著しい。また、全体的に見ると、稼働率は上げているが、売上が減少しているのが現状。客単価アップを図るなどの対策が必要である。
●休憩・宿泊人数の実績（うち休憩者数）
(H24)32,609人 (17,720人)
(H25)32,244人 (16,935人)
(H26)31,502人 (17,201人)
(H27)29,407人 (15,292人)
(H28)29,354人 (14,802人)</t>
    <rPh sb="0" eb="3">
      <t>サンシエン</t>
    </rPh>
    <rPh sb="4" eb="6">
      <t>ショザイ</t>
    </rPh>
    <rPh sb="6" eb="9">
      <t>シチョウソン</t>
    </rPh>
    <rPh sb="10" eb="13">
      <t>シュクハクシャ</t>
    </rPh>
    <rPh sb="13" eb="15">
      <t>ドウコウ</t>
    </rPh>
    <rPh sb="24" eb="26">
      <t>ヘンドウ</t>
    </rPh>
    <rPh sb="32" eb="34">
      <t>ジャッカン</t>
    </rPh>
    <rPh sb="34" eb="36">
      <t>ウワム</t>
    </rPh>
    <rPh sb="51" eb="54">
      <t>サンシエン</t>
    </rPh>
    <rPh sb="55" eb="57">
      <t>シュクハク</t>
    </rPh>
    <rPh sb="57" eb="59">
      <t>イガイ</t>
    </rPh>
    <rPh sb="60" eb="61">
      <t>トク</t>
    </rPh>
    <rPh sb="62" eb="64">
      <t>キュウケイ</t>
    </rPh>
    <rPh sb="64" eb="66">
      <t>ニンズウ</t>
    </rPh>
    <rPh sb="67" eb="69">
      <t>ゲンショウ</t>
    </rPh>
    <rPh sb="70" eb="71">
      <t>イチジル</t>
    </rPh>
    <rPh sb="77" eb="80">
      <t>ゼンタイテキ</t>
    </rPh>
    <rPh sb="81" eb="82">
      <t>ミ</t>
    </rPh>
    <rPh sb="85" eb="87">
      <t>カドウ</t>
    </rPh>
    <rPh sb="87" eb="88">
      <t>リツ</t>
    </rPh>
    <rPh sb="89" eb="90">
      <t>ア</t>
    </rPh>
    <rPh sb="96" eb="98">
      <t>ウリアゲ</t>
    </rPh>
    <rPh sb="99" eb="101">
      <t>ゲンショウ</t>
    </rPh>
    <rPh sb="107" eb="109">
      <t>ゲンジョウ</t>
    </rPh>
    <rPh sb="110" eb="113">
      <t>キャクタンカ</t>
    </rPh>
    <rPh sb="117" eb="118">
      <t>ハカ</t>
    </rPh>
    <rPh sb="122" eb="124">
      <t>タイサク</t>
    </rPh>
    <rPh sb="125" eb="127">
      <t>ヒツヨウ</t>
    </rPh>
    <phoneticPr fontId="6"/>
  </si>
  <si>
    <r>
      <t xml:space="preserve">山紫苑は国民保養温泉地にある宿泊施設（国民宿舎）。
・収益的収支比率：類似施設平均値を超えているが、緩やかに下降しており、28年度は赤字に転落した。利用者減や客単価減による売上高の減少が大きい。また光熱水費や手数料などの経費が上がってきていることも原因である。
・定員稼働率：類似施設平均値を下回っており、集客に向けた施策の検討を進めている。
</t>
    </r>
    <r>
      <rPr>
        <sz val="10"/>
        <rFont val="ＭＳ ゴシック"/>
        <family val="3"/>
        <charset val="128"/>
      </rPr>
      <t>・売上高人件費比率：人件費は年々減っているが、売上高の減少幅が大きく、人件費負担は緩やかに増加している。
・売上高ＧＯＰ比率：類似施設平均値を大きく下回っており、徹底した経費の節減により営業収支の改善を図っていく。</t>
    </r>
    <r>
      <rPr>
        <sz val="10"/>
        <color theme="1"/>
        <rFont val="ＭＳ ゴシック"/>
        <family val="3"/>
        <charset val="128"/>
      </rPr>
      <t xml:space="preserve">
・EBITDA：H26まではプラスであったが、H27からH28にかけて大きく減少しているのは収益的収支の減少に伴うものである。抜本的な経営の見直しが必要である。</t>
    </r>
    <rPh sb="0" eb="3">
      <t>サンシエン</t>
    </rPh>
    <rPh sb="4" eb="6">
      <t>コクミン</t>
    </rPh>
    <rPh sb="6" eb="8">
      <t>ホヨウ</t>
    </rPh>
    <rPh sb="8" eb="11">
      <t>オンセンチ</t>
    </rPh>
    <rPh sb="14" eb="16">
      <t>シュクハク</t>
    </rPh>
    <rPh sb="16" eb="18">
      <t>シセツ</t>
    </rPh>
    <rPh sb="19" eb="21">
      <t>コクミン</t>
    </rPh>
    <rPh sb="21" eb="23">
      <t>シュクシャ</t>
    </rPh>
    <rPh sb="50" eb="51">
      <t>ユル</t>
    </rPh>
    <rPh sb="54" eb="56">
      <t>カコウ</t>
    </rPh>
    <rPh sb="63" eb="65">
      <t>ネンド</t>
    </rPh>
    <rPh sb="66" eb="68">
      <t>アカジ</t>
    </rPh>
    <rPh sb="69" eb="71">
      <t>テンラク</t>
    </rPh>
    <rPh sb="74" eb="77">
      <t>リヨウシャ</t>
    </rPh>
    <rPh sb="77" eb="78">
      <t>ゲン</t>
    </rPh>
    <rPh sb="79" eb="82">
      <t>キャクタンカ</t>
    </rPh>
    <rPh sb="82" eb="83">
      <t>ゲン</t>
    </rPh>
    <rPh sb="86" eb="88">
      <t>ウリアゲ</t>
    </rPh>
    <rPh sb="88" eb="89">
      <t>タカ</t>
    </rPh>
    <rPh sb="90" eb="92">
      <t>ゲンショウ</t>
    </rPh>
    <rPh sb="93" eb="94">
      <t>オオ</t>
    </rPh>
    <rPh sb="99" eb="103">
      <t>コウネツスイヒ</t>
    </rPh>
    <rPh sb="104" eb="107">
      <t>テスウリョウ</t>
    </rPh>
    <rPh sb="110" eb="112">
      <t>ケイヒ</t>
    </rPh>
    <rPh sb="113" eb="114">
      <t>ア</t>
    </rPh>
    <rPh sb="124" eb="126">
      <t>ゲンイン</t>
    </rPh>
    <rPh sb="132" eb="134">
      <t>テイイン</t>
    </rPh>
    <rPh sb="134" eb="136">
      <t>カドウ</t>
    </rPh>
    <rPh sb="136" eb="137">
      <t>リツ</t>
    </rPh>
    <rPh sb="138" eb="140">
      <t>ルイジ</t>
    </rPh>
    <rPh sb="140" eb="142">
      <t>シセツ</t>
    </rPh>
    <rPh sb="142" eb="145">
      <t>ヘイキンチ</t>
    </rPh>
    <rPh sb="146" eb="148">
      <t>シタマワ</t>
    </rPh>
    <rPh sb="153" eb="155">
      <t>シュウキャク</t>
    </rPh>
    <rPh sb="156" eb="157">
      <t>ム</t>
    </rPh>
    <rPh sb="159" eb="161">
      <t>シサク</t>
    </rPh>
    <rPh sb="162" eb="164">
      <t>ケントウ</t>
    </rPh>
    <rPh sb="165" eb="166">
      <t>スス</t>
    </rPh>
    <rPh sb="182" eb="185">
      <t>ジンケンヒ</t>
    </rPh>
    <rPh sb="186" eb="188">
      <t>ネンネン</t>
    </rPh>
    <rPh sb="188" eb="189">
      <t>ヘ</t>
    </rPh>
    <rPh sb="195" eb="197">
      <t>ウリアゲ</t>
    </rPh>
    <rPh sb="197" eb="198">
      <t>タカ</t>
    </rPh>
    <rPh sb="199" eb="201">
      <t>ゲンショウ</t>
    </rPh>
    <rPh sb="201" eb="202">
      <t>ハバ</t>
    </rPh>
    <rPh sb="203" eb="204">
      <t>オオ</t>
    </rPh>
    <rPh sb="207" eb="210">
      <t>ジンケンヒ</t>
    </rPh>
    <rPh sb="210" eb="212">
      <t>フタン</t>
    </rPh>
    <rPh sb="213" eb="214">
      <t>ユル</t>
    </rPh>
    <rPh sb="217" eb="219">
      <t>ゾウカ</t>
    </rPh>
    <rPh sb="226" eb="228">
      <t>ウリアゲ</t>
    </rPh>
    <rPh sb="228" eb="229">
      <t>ダカ</t>
    </rPh>
    <rPh sb="232" eb="234">
      <t>ヒリツ</t>
    </rPh>
    <rPh sb="235" eb="237">
      <t>ルイジ</t>
    </rPh>
    <rPh sb="237" eb="239">
      <t>シセツ</t>
    </rPh>
    <rPh sb="239" eb="241">
      <t>ヘイキン</t>
    </rPh>
    <rPh sb="241" eb="242">
      <t>チ</t>
    </rPh>
    <rPh sb="243" eb="244">
      <t>オオ</t>
    </rPh>
    <rPh sb="246" eb="248">
      <t>シタマワ</t>
    </rPh>
    <rPh sb="253" eb="255">
      <t>テッテイ</t>
    </rPh>
    <rPh sb="257" eb="259">
      <t>ケイヒ</t>
    </rPh>
    <rPh sb="260" eb="262">
      <t>セツゲン</t>
    </rPh>
    <rPh sb="265" eb="267">
      <t>エイギョウ</t>
    </rPh>
    <rPh sb="267" eb="269">
      <t>シュウシ</t>
    </rPh>
    <rPh sb="270" eb="272">
      <t>カイゼン</t>
    </rPh>
    <rPh sb="273" eb="274">
      <t>ハカ</t>
    </rPh>
    <rPh sb="315" eb="316">
      <t>オオ</t>
    </rPh>
    <rPh sb="318" eb="320">
      <t>ゲンショウ</t>
    </rPh>
    <rPh sb="326" eb="329">
      <t>シュウエキテキ</t>
    </rPh>
    <rPh sb="329" eb="331">
      <t>シュウシ</t>
    </rPh>
    <rPh sb="332" eb="334">
      <t>ゲンショウ</t>
    </rPh>
    <rPh sb="335" eb="336">
      <t>トモナ</t>
    </rPh>
    <rPh sb="343" eb="346">
      <t>バッポンテキ</t>
    </rPh>
    <rPh sb="347" eb="349">
      <t>ケイエイ</t>
    </rPh>
    <rPh sb="350" eb="352">
      <t>ミナオ</t>
    </rPh>
    <rPh sb="354" eb="356">
      <t>ヒツヨウ</t>
    </rPh>
    <phoneticPr fontId="6"/>
  </si>
  <si>
    <t>収益、資産、利用の状況を考慮すると、大規模な経営改善が必要とみられる。独立採算の基本原則に照らし合わせ、今後の経営計画、当該施設のあり方について検討し、民間ノウハウを最大限に活かせる指定管理制度の再考、利用料金の在り方の再考等による収益の向上を図る。</t>
    <rPh sb="0" eb="2">
      <t>シュウエキ</t>
    </rPh>
    <rPh sb="3" eb="5">
      <t>シサン</t>
    </rPh>
    <rPh sb="6" eb="8">
      <t>リヨウ</t>
    </rPh>
    <rPh sb="9" eb="11">
      <t>ジョウキョウ</t>
    </rPh>
    <rPh sb="12" eb="14">
      <t>コウリョ</t>
    </rPh>
    <rPh sb="18" eb="21">
      <t>ダイキボ</t>
    </rPh>
    <rPh sb="22" eb="24">
      <t>ケイエイ</t>
    </rPh>
    <rPh sb="24" eb="26">
      <t>カイゼン</t>
    </rPh>
    <rPh sb="27" eb="29">
      <t>ヒツヨウ</t>
    </rPh>
    <rPh sb="52" eb="54">
      <t>コンゴ</t>
    </rPh>
    <rPh sb="55" eb="57">
      <t>ケイエイ</t>
    </rPh>
    <rPh sb="57" eb="59">
      <t>ケイカク</t>
    </rPh>
    <rPh sb="60" eb="62">
      <t>トウガイ</t>
    </rPh>
    <rPh sb="62" eb="64">
      <t>シセツ</t>
    </rPh>
    <rPh sb="67" eb="68">
      <t>カタ</t>
    </rPh>
    <rPh sb="72" eb="74">
      <t>ケントウ</t>
    </rPh>
    <rPh sb="76" eb="78">
      <t>ミンカン</t>
    </rPh>
    <rPh sb="83" eb="86">
      <t>サイダイゲン</t>
    </rPh>
    <rPh sb="87" eb="88">
      <t>イ</t>
    </rPh>
    <rPh sb="91" eb="93">
      <t>シテイ</t>
    </rPh>
    <rPh sb="93" eb="95">
      <t>カンリ</t>
    </rPh>
    <rPh sb="95" eb="97">
      <t>セイド</t>
    </rPh>
    <rPh sb="98" eb="100">
      <t>サイコウ</t>
    </rPh>
    <rPh sb="101" eb="103">
      <t>リヨウ</t>
    </rPh>
    <rPh sb="103" eb="105">
      <t>リョウキン</t>
    </rPh>
    <rPh sb="106" eb="107">
      <t>ア</t>
    </rPh>
    <rPh sb="108" eb="109">
      <t>カタ</t>
    </rPh>
    <rPh sb="110" eb="112">
      <t>サイコウ</t>
    </rPh>
    <rPh sb="112" eb="113">
      <t>トウ</t>
    </rPh>
    <rPh sb="116" eb="118">
      <t>シュウエキ</t>
    </rPh>
    <rPh sb="119" eb="121">
      <t>コウジョウ</t>
    </rPh>
    <rPh sb="122" eb="123">
      <t>ハカ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</si>
</sst>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6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17" fillId="0" borderId="9"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11"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21" fillId="0" borderId="9"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2"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339446120"/>
        <c:axId val="33944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339446120"/>
        <c:axId val="339446512"/>
      </c:lineChart>
      <c:dateAx>
        <c:axId val="339446120"/>
        <c:scaling>
          <c:orientation val="minMax"/>
        </c:scaling>
        <c:delete val="1"/>
        <c:axPos val="b"/>
        <c:numFmt formatCode="ge" sourceLinked="1"/>
        <c:majorTickMark val="none"/>
        <c:minorTickMark val="none"/>
        <c:tickLblPos val="none"/>
        <c:crossAx val="339446512"/>
        <c:crosses val="autoZero"/>
        <c:auto val="1"/>
        <c:lblOffset val="100"/>
        <c:baseTimeUnit val="years"/>
      </c:dateAx>
      <c:valAx>
        <c:axId val="339446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446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453942648"/>
        <c:axId val="4539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453942648"/>
        <c:axId val="453944608"/>
      </c:lineChart>
      <c:dateAx>
        <c:axId val="453942648"/>
        <c:scaling>
          <c:orientation val="minMax"/>
        </c:scaling>
        <c:delete val="1"/>
        <c:axPos val="b"/>
        <c:numFmt formatCode="ge" sourceLinked="1"/>
        <c:majorTickMark val="none"/>
        <c:minorTickMark val="none"/>
        <c:tickLblPos val="none"/>
        <c:crossAx val="453944608"/>
        <c:crosses val="autoZero"/>
        <c:auto val="1"/>
        <c:lblOffset val="100"/>
        <c:baseTimeUnit val="years"/>
      </c:dateAx>
      <c:valAx>
        <c:axId val="45394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94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0.24829999999999999</c:v>
                </c:pt>
                <c:pt idx="1">
                  <c:v>0.25530000000000003</c:v>
                </c:pt>
                <c:pt idx="2">
                  <c:v>0.21029999999999999</c:v>
                </c:pt>
                <c:pt idx="3">
                  <c:v>0.1741</c:v>
                </c:pt>
                <c:pt idx="4">
                  <c:v>0.21360000000000001</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453941864"/>
        <c:axId val="453943432"/>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5.1999999999999998E-3</c:v>
                </c:pt>
                <c:pt idx="1">
                  <c:v>4.3E-3</c:v>
                </c:pt>
                <c:pt idx="2">
                  <c:v>4.7000000000000002E-3</c:v>
                </c:pt>
                <c:pt idx="3">
                  <c:v>4.7000000000000002E-3</c:v>
                </c:pt>
                <c:pt idx="4">
                  <c:v>4.8999999999999998E-3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453945784"/>
        <c:axId val="453943824"/>
      </c:lineChart>
      <c:dateAx>
        <c:axId val="453941864"/>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53943432"/>
        <c:crosses val="autoZero"/>
        <c:auto val="1"/>
        <c:lblOffset val="100"/>
        <c:baseTimeUnit val="years"/>
      </c:dateAx>
      <c:valAx>
        <c:axId val="4539434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3941864"/>
        <c:crosses val="autoZero"/>
        <c:crossBetween val="between"/>
      </c:valAx>
      <c:valAx>
        <c:axId val="45394382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53945784"/>
        <c:crosses val="max"/>
        <c:crossBetween val="between"/>
      </c:valAx>
      <c:dateAx>
        <c:axId val="453945784"/>
        <c:scaling>
          <c:orientation val="minMax"/>
        </c:scaling>
        <c:delete val="1"/>
        <c:axPos val="b"/>
        <c:numFmt formatCode="ge" sourceLinked="1"/>
        <c:majorTickMark val="out"/>
        <c:minorTickMark val="none"/>
        <c:tickLblPos val="nextTo"/>
        <c:crossAx val="45394382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339444944"/>
        <c:axId val="3394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339444944"/>
        <c:axId val="339444160"/>
      </c:lineChart>
      <c:dateAx>
        <c:axId val="339444944"/>
        <c:scaling>
          <c:orientation val="minMax"/>
        </c:scaling>
        <c:delete val="1"/>
        <c:axPos val="b"/>
        <c:numFmt formatCode="ge" sourceLinked="1"/>
        <c:majorTickMark val="none"/>
        <c:minorTickMark val="none"/>
        <c:tickLblPos val="none"/>
        <c:crossAx val="339444160"/>
        <c:crosses val="autoZero"/>
        <c:auto val="1"/>
        <c:lblOffset val="100"/>
        <c:baseTimeUnit val="years"/>
      </c:dateAx>
      <c:valAx>
        <c:axId val="33944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44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103</c:v>
                </c:pt>
                <c:pt idx="1">
                  <c:v>105</c:v>
                </c:pt>
                <c:pt idx="2">
                  <c:v>102</c:v>
                </c:pt>
                <c:pt idx="3">
                  <c:v>100</c:v>
                </c:pt>
                <c:pt idx="4">
                  <c:v>95</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339442592"/>
        <c:axId val="33944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339442592"/>
        <c:axId val="339444552"/>
      </c:lineChart>
      <c:dateAx>
        <c:axId val="339442592"/>
        <c:scaling>
          <c:orientation val="minMax"/>
        </c:scaling>
        <c:delete val="1"/>
        <c:axPos val="b"/>
        <c:numFmt formatCode="ge" sourceLinked="1"/>
        <c:majorTickMark val="none"/>
        <c:minorTickMark val="none"/>
        <c:tickLblPos val="none"/>
        <c:crossAx val="339444552"/>
        <c:crosses val="autoZero"/>
        <c:auto val="1"/>
        <c:lblOffset val="100"/>
        <c:baseTimeUnit val="years"/>
      </c:dateAx>
      <c:valAx>
        <c:axId val="339444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44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8077</c:v>
                </c:pt>
                <c:pt idx="1">
                  <c:v>11969</c:v>
                </c:pt>
                <c:pt idx="2">
                  <c:v>5135</c:v>
                </c:pt>
                <c:pt idx="3">
                  <c:v>255</c:v>
                </c:pt>
                <c:pt idx="4">
                  <c:v>-11972</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339439456"/>
        <c:axId val="33944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339439456"/>
        <c:axId val="339441416"/>
      </c:lineChart>
      <c:dateAx>
        <c:axId val="339439456"/>
        <c:scaling>
          <c:orientation val="minMax"/>
        </c:scaling>
        <c:delete val="1"/>
        <c:axPos val="b"/>
        <c:numFmt formatCode="ge" sourceLinked="1"/>
        <c:majorTickMark val="none"/>
        <c:minorTickMark val="none"/>
        <c:tickLblPos val="none"/>
        <c:crossAx val="339441416"/>
        <c:crosses val="autoZero"/>
        <c:auto val="1"/>
        <c:lblOffset val="100"/>
        <c:baseTimeUnit val="years"/>
      </c:dateAx>
      <c:valAx>
        <c:axId val="339441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943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c:v>
                </c:pt>
                <c:pt idx="1">
                  <c:v>4</c:v>
                </c:pt>
                <c:pt idx="2">
                  <c:v>6</c:v>
                </c:pt>
                <c:pt idx="3">
                  <c:v>7</c:v>
                </c:pt>
                <c:pt idx="4">
                  <c:v>2</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339442984"/>
        <c:axId val="33944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339442984"/>
        <c:axId val="339443376"/>
      </c:lineChart>
      <c:dateAx>
        <c:axId val="339442984"/>
        <c:scaling>
          <c:orientation val="minMax"/>
        </c:scaling>
        <c:delete val="1"/>
        <c:axPos val="b"/>
        <c:numFmt formatCode="ge" sourceLinked="1"/>
        <c:majorTickMark val="none"/>
        <c:minorTickMark val="none"/>
        <c:tickLblPos val="none"/>
        <c:crossAx val="339443376"/>
        <c:crosses val="autoZero"/>
        <c:auto val="1"/>
        <c:lblOffset val="100"/>
        <c:baseTimeUnit val="years"/>
      </c:dateAx>
      <c:valAx>
        <c:axId val="33944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442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38</c:v>
                </c:pt>
                <c:pt idx="1">
                  <c:v>34</c:v>
                </c:pt>
                <c:pt idx="2">
                  <c:v>32</c:v>
                </c:pt>
                <c:pt idx="3">
                  <c:v>33</c:v>
                </c:pt>
                <c:pt idx="4">
                  <c:v>35</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339443768"/>
        <c:axId val="33944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339443768"/>
        <c:axId val="339442200"/>
      </c:lineChart>
      <c:dateAx>
        <c:axId val="339443768"/>
        <c:scaling>
          <c:orientation val="minMax"/>
        </c:scaling>
        <c:delete val="1"/>
        <c:axPos val="b"/>
        <c:numFmt formatCode="ge" sourceLinked="1"/>
        <c:majorTickMark val="none"/>
        <c:minorTickMark val="none"/>
        <c:tickLblPos val="none"/>
        <c:crossAx val="339442200"/>
        <c:crosses val="autoZero"/>
        <c:auto val="1"/>
        <c:lblOffset val="100"/>
        <c:baseTimeUnit val="years"/>
      </c:dateAx>
      <c:valAx>
        <c:axId val="339442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44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28.3</c:v>
                </c:pt>
                <c:pt idx="1">
                  <c:v>30</c:v>
                </c:pt>
                <c:pt idx="2">
                  <c:v>28</c:v>
                </c:pt>
                <c:pt idx="3">
                  <c:v>27.6</c:v>
                </c:pt>
                <c:pt idx="4">
                  <c:v>28.5</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339440240"/>
        <c:axId val="45394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339440240"/>
        <c:axId val="453940688"/>
      </c:lineChart>
      <c:dateAx>
        <c:axId val="339440240"/>
        <c:scaling>
          <c:orientation val="minMax"/>
        </c:scaling>
        <c:delete val="1"/>
        <c:axPos val="b"/>
        <c:numFmt formatCode="ge" sourceLinked="1"/>
        <c:majorTickMark val="none"/>
        <c:minorTickMark val="none"/>
        <c:tickLblPos val="none"/>
        <c:crossAx val="453940688"/>
        <c:crosses val="autoZero"/>
        <c:auto val="1"/>
        <c:lblOffset val="100"/>
        <c:baseTimeUnit val="years"/>
      </c:dateAx>
      <c:valAx>
        <c:axId val="45394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44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453941080"/>
        <c:axId val="45394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453941080"/>
        <c:axId val="453945392"/>
      </c:lineChart>
      <c:dateAx>
        <c:axId val="453941080"/>
        <c:scaling>
          <c:orientation val="minMax"/>
        </c:scaling>
        <c:delete val="1"/>
        <c:axPos val="b"/>
        <c:numFmt formatCode="ge" sourceLinked="1"/>
        <c:majorTickMark val="none"/>
        <c:minorTickMark val="none"/>
        <c:tickLblPos val="none"/>
        <c:crossAx val="453945392"/>
        <c:crosses val="autoZero"/>
        <c:auto val="1"/>
        <c:lblOffset val="100"/>
        <c:baseTimeUnit val="years"/>
      </c:dateAx>
      <c:valAx>
        <c:axId val="45394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94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453943040"/>
        <c:axId val="4539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453943040"/>
        <c:axId val="453939904"/>
      </c:lineChart>
      <c:dateAx>
        <c:axId val="453943040"/>
        <c:scaling>
          <c:orientation val="minMax"/>
        </c:scaling>
        <c:delete val="1"/>
        <c:axPos val="b"/>
        <c:numFmt formatCode="ge" sourceLinked="1"/>
        <c:majorTickMark val="none"/>
        <c:minorTickMark val="none"/>
        <c:tickLblPos val="none"/>
        <c:crossAx val="453939904"/>
        <c:crosses val="autoZero"/>
        <c:auto val="1"/>
        <c:lblOffset val="100"/>
        <c:baseTimeUnit val="years"/>
      </c:dateAx>
      <c:valAx>
        <c:axId val="45393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3943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90" zoomScaleNormal="90" zoomScaleSheetLayoutView="70" workbookViewId="0">
      <selection activeCell="O11" sqref="O11"/>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row>
    <row r="3" spans="1:387"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row>
    <row r="4" spans="1:387"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49" t="str">
        <f>データ!H6&amp;"　"&amp;データ!I6</f>
        <v>鳥取県鳥取市　国民宿舎　山紫苑</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40"/>
      <c r="AQ7" s="138" t="s">
        <v>2</v>
      </c>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40"/>
      <c r="CF7" s="138" t="s">
        <v>3</v>
      </c>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40"/>
      <c r="DU7" s="141" t="s">
        <v>4</v>
      </c>
      <c r="DV7" s="141"/>
      <c r="DW7" s="141"/>
      <c r="DX7" s="141"/>
      <c r="DY7" s="141"/>
      <c r="DZ7" s="141"/>
      <c r="EA7" s="141"/>
      <c r="EB7" s="141"/>
      <c r="EC7" s="141"/>
      <c r="ED7" s="141"/>
      <c r="EE7" s="141"/>
      <c r="EF7" s="141"/>
      <c r="EG7" s="141"/>
      <c r="EH7" s="141"/>
      <c r="EI7" s="141"/>
      <c r="EJ7" s="141"/>
      <c r="EK7" s="141"/>
      <c r="EL7" s="141"/>
      <c r="EM7" s="141"/>
      <c r="EN7" s="141"/>
      <c r="EO7" s="141"/>
      <c r="EP7" s="141"/>
      <c r="EQ7" s="141"/>
      <c r="ER7" s="141"/>
      <c r="ES7" s="141"/>
      <c r="ET7" s="141"/>
      <c r="EU7" s="141"/>
      <c r="EV7" s="141"/>
      <c r="EW7" s="141"/>
      <c r="EX7" s="141"/>
      <c r="EY7" s="141"/>
      <c r="EZ7" s="141"/>
      <c r="FA7" s="141"/>
      <c r="FB7" s="141"/>
      <c r="FC7" s="141"/>
      <c r="FD7" s="141"/>
      <c r="FE7" s="141"/>
      <c r="FF7" s="141"/>
      <c r="FG7" s="141"/>
      <c r="FH7" s="141"/>
      <c r="FI7" s="141"/>
      <c r="FJ7" s="141" t="s">
        <v>5</v>
      </c>
      <c r="FK7" s="141"/>
      <c r="FL7" s="141"/>
      <c r="FM7" s="141"/>
      <c r="FN7" s="141"/>
      <c r="FO7" s="141"/>
      <c r="FP7" s="141"/>
      <c r="FQ7" s="141"/>
      <c r="FR7" s="141"/>
      <c r="FS7" s="141"/>
      <c r="FT7" s="141"/>
      <c r="FU7" s="141"/>
      <c r="FV7" s="141"/>
      <c r="FW7" s="141"/>
      <c r="FX7" s="141"/>
      <c r="FY7" s="141"/>
      <c r="FZ7" s="141"/>
      <c r="GA7" s="141"/>
      <c r="GB7" s="141"/>
      <c r="GC7" s="141"/>
      <c r="GD7" s="141"/>
      <c r="GE7" s="141"/>
      <c r="GF7" s="141"/>
      <c r="GG7" s="141"/>
      <c r="GH7" s="141"/>
      <c r="GI7" s="141"/>
      <c r="GJ7" s="141"/>
      <c r="GK7" s="141"/>
      <c r="GL7" s="141"/>
      <c r="GM7" s="141"/>
      <c r="GN7" s="141"/>
      <c r="GO7" s="141"/>
      <c r="GP7" s="141"/>
      <c r="GQ7" s="141"/>
      <c r="GR7" s="141"/>
      <c r="GS7" s="141"/>
      <c r="GT7" s="141"/>
      <c r="GU7" s="141"/>
      <c r="GV7" s="141"/>
      <c r="GW7" s="141"/>
      <c r="GX7" s="141"/>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41" t="s">
        <v>6</v>
      </c>
      <c r="ID7" s="141"/>
      <c r="IE7" s="141"/>
      <c r="IF7" s="141"/>
      <c r="IG7" s="141"/>
      <c r="IH7" s="141"/>
      <c r="II7" s="141"/>
      <c r="IJ7" s="141"/>
      <c r="IK7" s="141"/>
      <c r="IL7" s="141"/>
      <c r="IM7" s="141"/>
      <c r="IN7" s="141"/>
      <c r="IO7" s="141"/>
      <c r="IP7" s="141"/>
      <c r="IQ7" s="141"/>
      <c r="IR7" s="141"/>
      <c r="IS7" s="141"/>
      <c r="IT7" s="141"/>
      <c r="IU7" s="141"/>
      <c r="IV7" s="141"/>
      <c r="IW7" s="141"/>
      <c r="IX7" s="141"/>
      <c r="IY7" s="141"/>
      <c r="IZ7" s="141"/>
      <c r="JA7" s="141"/>
      <c r="JB7" s="141"/>
      <c r="JC7" s="141"/>
      <c r="JD7" s="141"/>
      <c r="JE7" s="141"/>
      <c r="JF7" s="141"/>
      <c r="JG7" s="141"/>
      <c r="JH7" s="141"/>
      <c r="JI7" s="141"/>
      <c r="JJ7" s="141"/>
      <c r="JK7" s="141"/>
      <c r="JL7" s="141"/>
      <c r="JM7" s="141"/>
      <c r="JN7" s="141"/>
      <c r="JO7" s="141"/>
      <c r="JP7" s="141"/>
      <c r="JQ7" s="141"/>
      <c r="JR7" s="141"/>
      <c r="JS7" s="141"/>
      <c r="JT7" s="141"/>
      <c r="JU7" s="141"/>
      <c r="JV7" s="141" t="s">
        <v>7</v>
      </c>
      <c r="JW7" s="141"/>
      <c r="JX7" s="141"/>
      <c r="JY7" s="141"/>
      <c r="JZ7" s="141"/>
      <c r="KA7" s="141"/>
      <c r="KB7" s="141"/>
      <c r="KC7" s="141"/>
      <c r="KD7" s="141"/>
      <c r="KE7" s="141"/>
      <c r="KF7" s="141"/>
      <c r="KG7" s="141"/>
      <c r="KH7" s="141"/>
      <c r="KI7" s="141"/>
      <c r="KJ7" s="141"/>
      <c r="KK7" s="141"/>
      <c r="KL7" s="141"/>
      <c r="KM7" s="141"/>
      <c r="KN7" s="141"/>
      <c r="KO7" s="141"/>
      <c r="KP7" s="141"/>
      <c r="KQ7" s="141"/>
      <c r="KR7" s="141"/>
      <c r="KS7" s="141"/>
      <c r="KT7" s="141"/>
      <c r="KU7" s="141"/>
      <c r="KV7" s="141"/>
      <c r="KW7" s="141"/>
      <c r="KX7" s="141"/>
      <c r="KY7" s="141"/>
      <c r="KZ7" s="141"/>
      <c r="LA7" s="141"/>
      <c r="LB7" s="141"/>
      <c r="LC7" s="141"/>
      <c r="LD7" s="141"/>
      <c r="LE7" s="141"/>
      <c r="LF7" s="141"/>
      <c r="LG7" s="141"/>
      <c r="LH7" s="141"/>
      <c r="LI7" s="141"/>
      <c r="LJ7" s="141"/>
      <c r="LK7" s="141"/>
      <c r="LL7" s="141"/>
      <c r="LM7" s="141"/>
      <c r="LN7" s="141"/>
      <c r="LO7" s="141" t="s">
        <v>8</v>
      </c>
      <c r="LP7" s="141"/>
      <c r="LQ7" s="141"/>
      <c r="LR7" s="141"/>
      <c r="LS7" s="141"/>
      <c r="LT7" s="141"/>
      <c r="LU7" s="141"/>
      <c r="LV7" s="141"/>
      <c r="LW7" s="141"/>
      <c r="LX7" s="141"/>
      <c r="LY7" s="141"/>
      <c r="LZ7" s="141"/>
      <c r="MA7" s="141"/>
      <c r="MB7" s="141"/>
      <c r="MC7" s="141"/>
      <c r="MD7" s="141"/>
      <c r="ME7" s="141"/>
      <c r="MF7" s="141"/>
      <c r="MG7" s="141"/>
      <c r="MH7" s="141"/>
      <c r="MI7" s="141"/>
      <c r="MJ7" s="141"/>
      <c r="MK7" s="141"/>
      <c r="ML7" s="141"/>
      <c r="MM7" s="141"/>
      <c r="MN7" s="141"/>
      <c r="MO7" s="141"/>
      <c r="MP7" s="141"/>
      <c r="MQ7" s="141"/>
      <c r="MR7" s="141"/>
      <c r="MS7" s="141"/>
      <c r="MT7" s="141"/>
      <c r="MU7" s="141"/>
      <c r="MV7" s="141"/>
      <c r="MW7" s="141"/>
      <c r="MX7" s="141"/>
      <c r="MY7" s="141"/>
      <c r="MZ7" s="141"/>
      <c r="NA7" s="141"/>
      <c r="NB7" s="141"/>
      <c r="NC7" s="141"/>
      <c r="ND7" s="141"/>
      <c r="NE7" s="141"/>
      <c r="NF7" s="141"/>
      <c r="NG7" s="141"/>
      <c r="NH7" s="4"/>
      <c r="NI7" s="7" t="s">
        <v>9</v>
      </c>
      <c r="NJ7" s="8"/>
      <c r="NK7" s="8"/>
      <c r="NL7" s="8"/>
      <c r="NM7" s="8"/>
      <c r="NN7" s="8"/>
      <c r="NO7" s="8"/>
      <c r="NP7" s="8"/>
      <c r="NQ7" s="8"/>
      <c r="NR7" s="8"/>
      <c r="NS7" s="8"/>
      <c r="NT7" s="8"/>
      <c r="NU7" s="8"/>
      <c r="NV7" s="9"/>
    </row>
    <row r="8" spans="1:387" ht="18.75" customHeight="1">
      <c r="A8" s="2"/>
      <c r="B8" s="142" t="str">
        <f>データ!J7</f>
        <v>法非適用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4"/>
      <c r="AQ8" s="142" t="str">
        <f>データ!K7</f>
        <v>観光施設事業</v>
      </c>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4"/>
      <c r="CF8" s="142" t="str">
        <f>データ!L7</f>
        <v>休養宿泊施設</v>
      </c>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4"/>
      <c r="DU8" s="132" t="str">
        <f>データ!M7</f>
        <v>Ａ２Ｂ２</v>
      </c>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45" t="s">
        <v>142</v>
      </c>
      <c r="FK8" s="145"/>
      <c r="FL8" s="145"/>
      <c r="FM8" s="145"/>
      <c r="FN8" s="145"/>
      <c r="FO8" s="145"/>
      <c r="FP8" s="145"/>
      <c r="FQ8" s="145"/>
      <c r="FR8" s="145"/>
      <c r="FS8" s="145"/>
      <c r="FT8" s="145"/>
      <c r="FU8" s="145"/>
      <c r="FV8" s="145"/>
      <c r="FW8" s="145"/>
      <c r="FX8" s="145"/>
      <c r="FY8" s="145"/>
      <c r="FZ8" s="145"/>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31">
        <f>データ!S7</f>
        <v>10518</v>
      </c>
      <c r="ID8" s="131"/>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t="str">
        <f>データ!T7</f>
        <v>利用料金制</v>
      </c>
      <c r="JW8" s="132"/>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f>データ!U7</f>
        <v>23</v>
      </c>
      <c r="LP8" s="133"/>
      <c r="LQ8" s="133"/>
      <c r="LR8" s="133"/>
      <c r="LS8" s="133"/>
      <c r="LT8" s="133"/>
      <c r="LU8" s="133"/>
      <c r="LV8" s="133"/>
      <c r="LW8" s="133"/>
      <c r="LX8" s="133"/>
      <c r="LY8" s="133"/>
      <c r="LZ8" s="133"/>
      <c r="MA8" s="133"/>
      <c r="MB8" s="133"/>
      <c r="MC8" s="133"/>
      <c r="MD8" s="133"/>
      <c r="ME8" s="133"/>
      <c r="MF8" s="133"/>
      <c r="MG8" s="133"/>
      <c r="MH8" s="133"/>
      <c r="MI8" s="133"/>
      <c r="MJ8" s="133"/>
      <c r="MK8" s="133"/>
      <c r="ML8" s="133"/>
      <c r="MM8" s="133"/>
      <c r="MN8" s="133"/>
      <c r="MO8" s="133"/>
      <c r="MP8" s="133"/>
      <c r="MQ8" s="133"/>
      <c r="MR8" s="133"/>
      <c r="MS8" s="133"/>
      <c r="MT8" s="133"/>
      <c r="MU8" s="133"/>
      <c r="MV8" s="133"/>
      <c r="MW8" s="133"/>
      <c r="MX8" s="133"/>
      <c r="MY8" s="133"/>
      <c r="MZ8" s="133"/>
      <c r="NA8" s="133"/>
      <c r="NB8" s="133"/>
      <c r="NC8" s="133"/>
      <c r="ND8" s="133"/>
      <c r="NE8" s="133"/>
      <c r="NF8" s="133"/>
      <c r="NG8" s="133"/>
      <c r="NH8" s="4"/>
      <c r="NI8" s="136" t="s">
        <v>10</v>
      </c>
      <c r="NJ8" s="137"/>
      <c r="NK8" s="10" t="s">
        <v>11</v>
      </c>
      <c r="NL8" s="11"/>
      <c r="NM8" s="11"/>
      <c r="NN8" s="11"/>
      <c r="NO8" s="11"/>
      <c r="NP8" s="11"/>
      <c r="NQ8" s="11"/>
      <c r="NR8" s="11"/>
      <c r="NS8" s="11"/>
      <c r="NT8" s="11"/>
      <c r="NU8" s="11"/>
      <c r="NV8" s="12"/>
    </row>
    <row r="9" spans="1:387"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40"/>
      <c r="AQ9" s="138" t="s">
        <v>13</v>
      </c>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40"/>
      <c r="CF9" s="138" t="s">
        <v>14</v>
      </c>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40"/>
      <c r="DU9" s="141" t="s">
        <v>15</v>
      </c>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41" t="s">
        <v>16</v>
      </c>
      <c r="ID9" s="141"/>
      <c r="IE9" s="141"/>
      <c r="IF9" s="141"/>
      <c r="IG9" s="141"/>
      <c r="IH9" s="141"/>
      <c r="II9" s="141"/>
      <c r="IJ9" s="141"/>
      <c r="IK9" s="141"/>
      <c r="IL9" s="141"/>
      <c r="IM9" s="141"/>
      <c r="IN9" s="141"/>
      <c r="IO9" s="141"/>
      <c r="IP9" s="141"/>
      <c r="IQ9" s="141"/>
      <c r="IR9" s="141"/>
      <c r="IS9" s="141"/>
      <c r="IT9" s="141"/>
      <c r="IU9" s="141"/>
      <c r="IV9" s="141"/>
      <c r="IW9" s="141"/>
      <c r="IX9" s="141"/>
      <c r="IY9" s="141"/>
      <c r="IZ9" s="141"/>
      <c r="JA9" s="141"/>
      <c r="JB9" s="141"/>
      <c r="JC9" s="141"/>
      <c r="JD9" s="141"/>
      <c r="JE9" s="141"/>
      <c r="JF9" s="141"/>
      <c r="JG9" s="141"/>
      <c r="JH9" s="141"/>
      <c r="JI9" s="141"/>
      <c r="JJ9" s="141"/>
      <c r="JK9" s="141"/>
      <c r="JL9" s="141"/>
      <c r="JM9" s="141"/>
      <c r="JN9" s="141"/>
      <c r="JO9" s="141"/>
      <c r="JP9" s="141"/>
      <c r="JQ9" s="141"/>
      <c r="JR9" s="141"/>
      <c r="JS9" s="141"/>
      <c r="JT9" s="141"/>
      <c r="JU9" s="141"/>
      <c r="JV9" s="141" t="s">
        <v>17</v>
      </c>
      <c r="JW9" s="141"/>
      <c r="JX9" s="141"/>
      <c r="JY9" s="141"/>
      <c r="JZ9" s="141"/>
      <c r="KA9" s="141"/>
      <c r="KB9" s="141"/>
      <c r="KC9" s="141"/>
      <c r="KD9" s="141"/>
      <c r="KE9" s="141"/>
      <c r="KF9" s="141"/>
      <c r="KG9" s="141"/>
      <c r="KH9" s="141"/>
      <c r="KI9" s="141"/>
      <c r="KJ9" s="141"/>
      <c r="KK9" s="141"/>
      <c r="KL9" s="141"/>
      <c r="KM9" s="141"/>
      <c r="KN9" s="141"/>
      <c r="KO9" s="141"/>
      <c r="KP9" s="141"/>
      <c r="KQ9" s="141"/>
      <c r="KR9" s="141"/>
      <c r="KS9" s="141"/>
      <c r="KT9" s="141"/>
      <c r="KU9" s="141"/>
      <c r="KV9" s="141"/>
      <c r="KW9" s="141"/>
      <c r="KX9" s="141"/>
      <c r="KY9" s="141"/>
      <c r="KZ9" s="141"/>
      <c r="LA9" s="141"/>
      <c r="LB9" s="141"/>
      <c r="LC9" s="141"/>
      <c r="LD9" s="141"/>
      <c r="LE9" s="141"/>
      <c r="LF9" s="141"/>
      <c r="LG9" s="141"/>
      <c r="LH9" s="141"/>
      <c r="LI9" s="141"/>
      <c r="LJ9" s="141"/>
      <c r="LK9" s="141"/>
      <c r="LL9" s="141"/>
      <c r="LM9" s="141"/>
      <c r="LN9" s="141"/>
      <c r="LO9" s="141" t="s">
        <v>18</v>
      </c>
      <c r="LP9" s="141"/>
      <c r="LQ9" s="141"/>
      <c r="LR9" s="141"/>
      <c r="LS9" s="141"/>
      <c r="LT9" s="141"/>
      <c r="LU9" s="141"/>
      <c r="LV9" s="141"/>
      <c r="LW9" s="141"/>
      <c r="LX9" s="141"/>
      <c r="LY9" s="141"/>
      <c r="LZ9" s="141"/>
      <c r="MA9" s="141"/>
      <c r="MB9" s="141"/>
      <c r="MC9" s="141"/>
      <c r="MD9" s="141"/>
      <c r="ME9" s="141"/>
      <c r="MF9" s="141"/>
      <c r="MG9" s="141"/>
      <c r="MH9" s="141"/>
      <c r="MI9" s="141"/>
      <c r="MJ9" s="141"/>
      <c r="MK9" s="141"/>
      <c r="ML9" s="141"/>
      <c r="MM9" s="141"/>
      <c r="MN9" s="141"/>
      <c r="MO9" s="141"/>
      <c r="MP9" s="141"/>
      <c r="MQ9" s="141"/>
      <c r="MR9" s="141"/>
      <c r="MS9" s="141"/>
      <c r="MT9" s="141"/>
      <c r="MU9" s="141"/>
      <c r="MV9" s="141"/>
      <c r="MW9" s="141"/>
      <c r="MX9" s="141"/>
      <c r="MY9" s="141"/>
      <c r="MZ9" s="141"/>
      <c r="NA9" s="141"/>
      <c r="NB9" s="141"/>
      <c r="NC9" s="141"/>
      <c r="ND9" s="141"/>
      <c r="NE9" s="141"/>
      <c r="NF9" s="141"/>
      <c r="NG9" s="141"/>
      <c r="NH9" s="4"/>
      <c r="NI9" s="146" t="s">
        <v>19</v>
      </c>
      <c r="NJ9" s="147"/>
      <c r="NK9" s="13" t="s">
        <v>20</v>
      </c>
      <c r="NL9" s="14"/>
      <c r="NM9" s="14"/>
      <c r="NN9" s="14"/>
      <c r="NO9" s="14"/>
      <c r="NP9" s="14"/>
      <c r="NQ9" s="14"/>
      <c r="NR9" s="14"/>
      <c r="NS9" s="14"/>
      <c r="NT9" s="14"/>
      <c r="NU9" s="14"/>
      <c r="NV9" s="15"/>
    </row>
    <row r="10" spans="1:387" ht="18.75" customHeight="1">
      <c r="A10" s="2"/>
      <c r="B10" s="125" t="str">
        <f>データ!O7</f>
        <v>該当数値なし</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7"/>
      <c r="AQ10" s="125" t="str">
        <f>データ!P7</f>
        <v>該当数値なし</v>
      </c>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7"/>
      <c r="CF10" s="128">
        <f>データ!Q7</f>
        <v>3971</v>
      </c>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30"/>
      <c r="DU10" s="131">
        <f>データ!R7</f>
        <v>140</v>
      </c>
      <c r="DV10" s="131"/>
      <c r="DW10" s="131"/>
      <c r="DX10" s="131"/>
      <c r="DY10" s="131"/>
      <c r="DZ10" s="131"/>
      <c r="EA10" s="131"/>
      <c r="EB10" s="131"/>
      <c r="EC10" s="131"/>
      <c r="ED10" s="131"/>
      <c r="EE10" s="131"/>
      <c r="EF10" s="131"/>
      <c r="EG10" s="131"/>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32" t="str">
        <f>データ!V7</f>
        <v>有</v>
      </c>
      <c r="ID10" s="132"/>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f>データ!W7</f>
        <v>61</v>
      </c>
      <c r="JW10" s="133"/>
      <c r="JX10" s="133"/>
      <c r="JY10" s="133"/>
      <c r="JZ10" s="133"/>
      <c r="KA10" s="133"/>
      <c r="KB10" s="133"/>
      <c r="KC10" s="133"/>
      <c r="KD10" s="133"/>
      <c r="KE10" s="133"/>
      <c r="KF10" s="133"/>
      <c r="KG10" s="133"/>
      <c r="KH10" s="133"/>
      <c r="KI10" s="133"/>
      <c r="KJ10" s="133"/>
      <c r="KK10" s="133"/>
      <c r="KL10" s="133"/>
      <c r="KM10" s="133"/>
      <c r="KN10" s="133"/>
      <c r="KO10" s="133"/>
      <c r="KP10" s="133"/>
      <c r="KQ10" s="133"/>
      <c r="KR10" s="133"/>
      <c r="KS10" s="133"/>
      <c r="KT10" s="133"/>
      <c r="KU10" s="133"/>
      <c r="KV10" s="133"/>
      <c r="KW10" s="133"/>
      <c r="KX10" s="133"/>
      <c r="KY10" s="133"/>
      <c r="KZ10" s="133"/>
      <c r="LA10" s="133"/>
      <c r="LB10" s="133"/>
      <c r="LC10" s="133"/>
      <c r="LD10" s="133"/>
      <c r="LE10" s="133"/>
      <c r="LF10" s="133"/>
      <c r="LG10" s="133"/>
      <c r="LH10" s="133"/>
      <c r="LI10" s="133"/>
      <c r="LJ10" s="133"/>
      <c r="LK10" s="133"/>
      <c r="LL10" s="133"/>
      <c r="LM10" s="133"/>
      <c r="LN10" s="133"/>
      <c r="LO10" s="132" t="str">
        <f>データ!X7</f>
        <v>有</v>
      </c>
      <c r="LP10" s="132"/>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2"/>
      <c r="NI10" s="112" t="s">
        <v>21</v>
      </c>
      <c r="NJ10" s="113"/>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34" t="s">
        <v>23</v>
      </c>
      <c r="NJ11" s="134"/>
      <c r="NK11" s="134"/>
      <c r="NL11" s="134"/>
      <c r="NM11" s="134"/>
      <c r="NN11" s="134"/>
      <c r="NO11" s="134"/>
      <c r="NP11" s="134"/>
      <c r="NQ11" s="134"/>
      <c r="NR11" s="134"/>
      <c r="NS11" s="134"/>
      <c r="NT11" s="134"/>
      <c r="NU11" s="134"/>
      <c r="NV11" s="134"/>
      <c r="NW11" s="134"/>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34"/>
      <c r="NJ12" s="134"/>
      <c r="NK12" s="134"/>
      <c r="NL12" s="134"/>
      <c r="NM12" s="134"/>
      <c r="NN12" s="134"/>
      <c r="NO12" s="134"/>
      <c r="NP12" s="134"/>
      <c r="NQ12" s="134"/>
      <c r="NR12" s="134"/>
      <c r="NS12" s="134"/>
      <c r="NT12" s="134"/>
      <c r="NU12" s="134"/>
      <c r="NV12" s="134"/>
      <c r="NW12" s="134"/>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35"/>
      <c r="NJ13" s="135"/>
      <c r="NK13" s="135"/>
      <c r="NL13" s="135"/>
      <c r="NM13" s="135"/>
      <c r="NN13" s="135"/>
      <c r="NO13" s="135"/>
      <c r="NP13" s="135"/>
      <c r="NQ13" s="135"/>
      <c r="NR13" s="135"/>
      <c r="NS13" s="135"/>
      <c r="NT13" s="135"/>
      <c r="NU13" s="135"/>
      <c r="NV13" s="135"/>
      <c r="NW13" s="135"/>
    </row>
    <row r="14" spans="1:387" ht="13.5" customHeight="1">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15"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6"/>
      <c r="NH14" s="2"/>
      <c r="NI14" s="87" t="s">
        <v>26</v>
      </c>
      <c r="NJ14" s="88"/>
      <c r="NK14" s="88"/>
      <c r="NL14" s="88"/>
      <c r="NM14" s="88"/>
      <c r="NN14" s="88"/>
      <c r="NO14" s="88"/>
      <c r="NP14" s="88"/>
      <c r="NQ14" s="88"/>
      <c r="NR14" s="88"/>
      <c r="NS14" s="88"/>
      <c r="NT14" s="88"/>
      <c r="NU14" s="88"/>
      <c r="NV14" s="88"/>
      <c r="NW14" s="89"/>
    </row>
    <row r="15" spans="1:387" ht="13.5" customHeight="1">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7"/>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8"/>
      <c r="NH15" s="2"/>
      <c r="NI15" s="119" t="s">
        <v>145</v>
      </c>
      <c r="NJ15" s="120"/>
      <c r="NK15" s="120"/>
      <c r="NL15" s="120"/>
      <c r="NM15" s="120"/>
      <c r="NN15" s="120"/>
      <c r="NO15" s="120"/>
      <c r="NP15" s="120"/>
      <c r="NQ15" s="120"/>
      <c r="NR15" s="120"/>
      <c r="NS15" s="120"/>
      <c r="NT15" s="120"/>
      <c r="NU15" s="120"/>
      <c r="NV15" s="120"/>
      <c r="NW15" s="121"/>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9"/>
      <c r="NJ16" s="120"/>
      <c r="NK16" s="120"/>
      <c r="NL16" s="120"/>
      <c r="NM16" s="120"/>
      <c r="NN16" s="120"/>
      <c r="NO16" s="120"/>
      <c r="NP16" s="120"/>
      <c r="NQ16" s="120"/>
      <c r="NR16" s="120"/>
      <c r="NS16" s="120"/>
      <c r="NT16" s="120"/>
      <c r="NU16" s="120"/>
      <c r="NV16" s="120"/>
      <c r="NW16" s="121"/>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9"/>
      <c r="NJ17" s="120"/>
      <c r="NK17" s="120"/>
      <c r="NL17" s="120"/>
      <c r="NM17" s="120"/>
      <c r="NN17" s="120"/>
      <c r="NO17" s="120"/>
      <c r="NP17" s="120"/>
      <c r="NQ17" s="120"/>
      <c r="NR17" s="120"/>
      <c r="NS17" s="120"/>
      <c r="NT17" s="120"/>
      <c r="NU17" s="120"/>
      <c r="NV17" s="120"/>
      <c r="NW17" s="121"/>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9"/>
      <c r="NJ18" s="120"/>
      <c r="NK18" s="120"/>
      <c r="NL18" s="120"/>
      <c r="NM18" s="120"/>
      <c r="NN18" s="120"/>
      <c r="NO18" s="120"/>
      <c r="NP18" s="120"/>
      <c r="NQ18" s="120"/>
      <c r="NR18" s="120"/>
      <c r="NS18" s="120"/>
      <c r="NT18" s="120"/>
      <c r="NU18" s="120"/>
      <c r="NV18" s="120"/>
      <c r="NW18" s="121"/>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9"/>
      <c r="NJ19" s="120"/>
      <c r="NK19" s="120"/>
      <c r="NL19" s="120"/>
      <c r="NM19" s="120"/>
      <c r="NN19" s="120"/>
      <c r="NO19" s="120"/>
      <c r="NP19" s="120"/>
      <c r="NQ19" s="120"/>
      <c r="NR19" s="120"/>
      <c r="NS19" s="120"/>
      <c r="NT19" s="120"/>
      <c r="NU19" s="120"/>
      <c r="NV19" s="120"/>
      <c r="NW19" s="121"/>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9"/>
      <c r="NJ20" s="120"/>
      <c r="NK20" s="120"/>
      <c r="NL20" s="120"/>
      <c r="NM20" s="120"/>
      <c r="NN20" s="120"/>
      <c r="NO20" s="120"/>
      <c r="NP20" s="120"/>
      <c r="NQ20" s="120"/>
      <c r="NR20" s="120"/>
      <c r="NS20" s="120"/>
      <c r="NT20" s="120"/>
      <c r="NU20" s="120"/>
      <c r="NV20" s="120"/>
      <c r="NW20" s="121"/>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9"/>
      <c r="NJ21" s="120"/>
      <c r="NK21" s="120"/>
      <c r="NL21" s="120"/>
      <c r="NM21" s="120"/>
      <c r="NN21" s="120"/>
      <c r="NO21" s="120"/>
      <c r="NP21" s="120"/>
      <c r="NQ21" s="120"/>
      <c r="NR21" s="120"/>
      <c r="NS21" s="120"/>
      <c r="NT21" s="120"/>
      <c r="NU21" s="120"/>
      <c r="NV21" s="120"/>
      <c r="NW21" s="121"/>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9"/>
      <c r="NJ22" s="120"/>
      <c r="NK22" s="120"/>
      <c r="NL22" s="120"/>
      <c r="NM22" s="120"/>
      <c r="NN22" s="120"/>
      <c r="NO22" s="120"/>
      <c r="NP22" s="120"/>
      <c r="NQ22" s="120"/>
      <c r="NR22" s="120"/>
      <c r="NS22" s="120"/>
      <c r="NT22" s="120"/>
      <c r="NU22" s="120"/>
      <c r="NV22" s="120"/>
      <c r="NW22" s="121"/>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9"/>
      <c r="NJ23" s="120"/>
      <c r="NK23" s="120"/>
      <c r="NL23" s="120"/>
      <c r="NM23" s="120"/>
      <c r="NN23" s="120"/>
      <c r="NO23" s="120"/>
      <c r="NP23" s="120"/>
      <c r="NQ23" s="120"/>
      <c r="NR23" s="120"/>
      <c r="NS23" s="120"/>
      <c r="NT23" s="120"/>
      <c r="NU23" s="120"/>
      <c r="NV23" s="120"/>
      <c r="NW23" s="121"/>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9"/>
      <c r="NJ24" s="120"/>
      <c r="NK24" s="120"/>
      <c r="NL24" s="120"/>
      <c r="NM24" s="120"/>
      <c r="NN24" s="120"/>
      <c r="NO24" s="120"/>
      <c r="NP24" s="120"/>
      <c r="NQ24" s="120"/>
      <c r="NR24" s="120"/>
      <c r="NS24" s="120"/>
      <c r="NT24" s="120"/>
      <c r="NU24" s="120"/>
      <c r="NV24" s="120"/>
      <c r="NW24" s="121"/>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9"/>
      <c r="NJ25" s="120"/>
      <c r="NK25" s="120"/>
      <c r="NL25" s="120"/>
      <c r="NM25" s="120"/>
      <c r="NN25" s="120"/>
      <c r="NO25" s="120"/>
      <c r="NP25" s="120"/>
      <c r="NQ25" s="120"/>
      <c r="NR25" s="120"/>
      <c r="NS25" s="120"/>
      <c r="NT25" s="120"/>
      <c r="NU25" s="120"/>
      <c r="NV25" s="120"/>
      <c r="NW25" s="121"/>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9"/>
      <c r="NJ26" s="120"/>
      <c r="NK26" s="120"/>
      <c r="NL26" s="120"/>
      <c r="NM26" s="120"/>
      <c r="NN26" s="120"/>
      <c r="NO26" s="120"/>
      <c r="NP26" s="120"/>
      <c r="NQ26" s="120"/>
      <c r="NR26" s="120"/>
      <c r="NS26" s="120"/>
      <c r="NT26" s="120"/>
      <c r="NU26" s="120"/>
      <c r="NV26" s="120"/>
      <c r="NW26" s="121"/>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9"/>
      <c r="NJ27" s="120"/>
      <c r="NK27" s="120"/>
      <c r="NL27" s="120"/>
      <c r="NM27" s="120"/>
      <c r="NN27" s="120"/>
      <c r="NO27" s="120"/>
      <c r="NP27" s="120"/>
      <c r="NQ27" s="120"/>
      <c r="NR27" s="120"/>
      <c r="NS27" s="120"/>
      <c r="NT27" s="120"/>
      <c r="NU27" s="120"/>
      <c r="NV27" s="120"/>
      <c r="NW27" s="121"/>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9"/>
      <c r="NJ28" s="120"/>
      <c r="NK28" s="120"/>
      <c r="NL28" s="120"/>
      <c r="NM28" s="120"/>
      <c r="NN28" s="120"/>
      <c r="NO28" s="120"/>
      <c r="NP28" s="120"/>
      <c r="NQ28" s="120"/>
      <c r="NR28" s="120"/>
      <c r="NS28" s="120"/>
      <c r="NT28" s="120"/>
      <c r="NU28" s="120"/>
      <c r="NV28" s="120"/>
      <c r="NW28" s="121"/>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9"/>
      <c r="NJ29" s="120"/>
      <c r="NK29" s="120"/>
      <c r="NL29" s="120"/>
      <c r="NM29" s="120"/>
      <c r="NN29" s="120"/>
      <c r="NO29" s="120"/>
      <c r="NP29" s="120"/>
      <c r="NQ29" s="120"/>
      <c r="NR29" s="120"/>
      <c r="NS29" s="120"/>
      <c r="NT29" s="120"/>
      <c r="NU29" s="120"/>
      <c r="NV29" s="120"/>
      <c r="NW29" s="121"/>
    </row>
    <row r="30" spans="1:387" ht="13.5" customHeight="1">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2"/>
      <c r="NJ30" s="123"/>
      <c r="NK30" s="123"/>
      <c r="NL30" s="123"/>
      <c r="NM30" s="123"/>
      <c r="NN30" s="123"/>
      <c r="NO30" s="123"/>
      <c r="NP30" s="123"/>
      <c r="NQ30" s="123"/>
      <c r="NR30" s="123"/>
      <c r="NS30" s="123"/>
      <c r="NT30" s="123"/>
      <c r="NU30" s="123"/>
      <c r="NV30" s="123"/>
      <c r="NW30" s="124"/>
    </row>
    <row r="31" spans="1:387" ht="13.5" customHeight="1">
      <c r="A31" s="2"/>
      <c r="B31" s="22"/>
      <c r="C31" s="5"/>
      <c r="D31" s="5"/>
      <c r="E31" s="5"/>
      <c r="F31" s="5"/>
      <c r="I31" s="84" t="s">
        <v>27</v>
      </c>
      <c r="J31" s="84"/>
      <c r="K31" s="84"/>
      <c r="L31" s="84"/>
      <c r="M31" s="84"/>
      <c r="N31" s="84"/>
      <c r="O31" s="84"/>
      <c r="P31" s="84"/>
      <c r="Q31" s="84"/>
      <c r="R31" s="85">
        <f>データ!Y7</f>
        <v>103</v>
      </c>
      <c r="S31" s="85"/>
      <c r="T31" s="85"/>
      <c r="U31" s="85"/>
      <c r="V31" s="85"/>
      <c r="W31" s="85"/>
      <c r="X31" s="85"/>
      <c r="Y31" s="85"/>
      <c r="Z31" s="85"/>
      <c r="AA31" s="85"/>
      <c r="AB31" s="85"/>
      <c r="AC31" s="85"/>
      <c r="AD31" s="85"/>
      <c r="AE31" s="85"/>
      <c r="AF31" s="85">
        <f>データ!Z7</f>
        <v>105</v>
      </c>
      <c r="AG31" s="85"/>
      <c r="AH31" s="85"/>
      <c r="AI31" s="85"/>
      <c r="AJ31" s="85"/>
      <c r="AK31" s="85"/>
      <c r="AL31" s="85"/>
      <c r="AM31" s="85"/>
      <c r="AN31" s="85"/>
      <c r="AO31" s="85"/>
      <c r="AP31" s="85"/>
      <c r="AQ31" s="85"/>
      <c r="AR31" s="85"/>
      <c r="AS31" s="85"/>
      <c r="AT31" s="85">
        <f>データ!AA7</f>
        <v>102</v>
      </c>
      <c r="AU31" s="85"/>
      <c r="AV31" s="85"/>
      <c r="AW31" s="85"/>
      <c r="AX31" s="85"/>
      <c r="AY31" s="85"/>
      <c r="AZ31" s="85"/>
      <c r="BA31" s="85"/>
      <c r="BB31" s="85"/>
      <c r="BC31" s="85"/>
      <c r="BD31" s="85"/>
      <c r="BE31" s="85"/>
      <c r="BF31" s="85"/>
      <c r="BG31" s="85"/>
      <c r="BH31" s="85">
        <f>データ!AB7</f>
        <v>100</v>
      </c>
      <c r="BI31" s="85"/>
      <c r="BJ31" s="85"/>
      <c r="BK31" s="85"/>
      <c r="BL31" s="85"/>
      <c r="BM31" s="85"/>
      <c r="BN31" s="85"/>
      <c r="BO31" s="85"/>
      <c r="BP31" s="85"/>
      <c r="BQ31" s="85"/>
      <c r="BR31" s="85"/>
      <c r="BS31" s="85"/>
      <c r="BT31" s="85"/>
      <c r="BU31" s="85"/>
      <c r="BV31" s="85">
        <f>データ!AC7</f>
        <v>95</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0</v>
      </c>
      <c r="DG31" s="85"/>
      <c r="DH31" s="85"/>
      <c r="DI31" s="85"/>
      <c r="DJ31" s="85"/>
      <c r="DK31" s="85"/>
      <c r="DL31" s="85"/>
      <c r="DM31" s="85"/>
      <c r="DN31" s="85"/>
      <c r="DO31" s="85"/>
      <c r="DP31" s="85"/>
      <c r="DQ31" s="85"/>
      <c r="DR31" s="85"/>
      <c r="DS31" s="85"/>
      <c r="DT31" s="85">
        <f>データ!AK7</f>
        <v>0</v>
      </c>
      <c r="DU31" s="85"/>
      <c r="DV31" s="85"/>
      <c r="DW31" s="85"/>
      <c r="DX31" s="85"/>
      <c r="DY31" s="85"/>
      <c r="DZ31" s="85"/>
      <c r="EA31" s="85"/>
      <c r="EB31" s="85"/>
      <c r="EC31" s="85"/>
      <c r="ED31" s="85"/>
      <c r="EE31" s="85"/>
      <c r="EF31" s="85"/>
      <c r="EG31" s="85"/>
      <c r="EH31" s="85">
        <f>データ!AL7</f>
        <v>0</v>
      </c>
      <c r="EI31" s="85"/>
      <c r="EJ31" s="85"/>
      <c r="EK31" s="85"/>
      <c r="EL31" s="85"/>
      <c r="EM31" s="85"/>
      <c r="EN31" s="85"/>
      <c r="EO31" s="85"/>
      <c r="EP31" s="85"/>
      <c r="EQ31" s="85"/>
      <c r="ER31" s="85"/>
      <c r="ES31" s="85"/>
      <c r="ET31" s="85"/>
      <c r="EU31" s="85"/>
      <c r="EV31" s="85">
        <f>データ!AM7</f>
        <v>0</v>
      </c>
      <c r="EW31" s="85"/>
      <c r="EX31" s="85"/>
      <c r="EY31" s="85"/>
      <c r="EZ31" s="85"/>
      <c r="FA31" s="85"/>
      <c r="FB31" s="85"/>
      <c r="FC31" s="85"/>
      <c r="FD31" s="85"/>
      <c r="FE31" s="85"/>
      <c r="FF31" s="85"/>
      <c r="FG31" s="85"/>
      <c r="FH31" s="85"/>
      <c r="FI31" s="85"/>
      <c r="FJ31" s="85">
        <f>データ!AN7</f>
        <v>0</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0</v>
      </c>
      <c r="GU31" s="103"/>
      <c r="GV31" s="103"/>
      <c r="GW31" s="103"/>
      <c r="GX31" s="103"/>
      <c r="GY31" s="103"/>
      <c r="GZ31" s="103"/>
      <c r="HA31" s="103"/>
      <c r="HB31" s="103"/>
      <c r="HC31" s="103"/>
      <c r="HD31" s="103"/>
      <c r="HE31" s="103"/>
      <c r="HF31" s="103"/>
      <c r="HG31" s="103"/>
      <c r="HH31" s="103">
        <f>データ!AV7</f>
        <v>0</v>
      </c>
      <c r="HI31" s="103"/>
      <c r="HJ31" s="103"/>
      <c r="HK31" s="103"/>
      <c r="HL31" s="103"/>
      <c r="HM31" s="103"/>
      <c r="HN31" s="103"/>
      <c r="HO31" s="103"/>
      <c r="HP31" s="103"/>
      <c r="HQ31" s="103"/>
      <c r="HR31" s="103"/>
      <c r="HS31" s="103"/>
      <c r="HT31" s="103"/>
      <c r="HU31" s="103"/>
      <c r="HV31" s="103">
        <f>データ!AW7</f>
        <v>0</v>
      </c>
      <c r="HW31" s="103"/>
      <c r="HX31" s="103"/>
      <c r="HY31" s="103"/>
      <c r="HZ31" s="103"/>
      <c r="IA31" s="103"/>
      <c r="IB31" s="103"/>
      <c r="IC31" s="103"/>
      <c r="ID31" s="103"/>
      <c r="IE31" s="103"/>
      <c r="IF31" s="103"/>
      <c r="IG31" s="103"/>
      <c r="IH31" s="103"/>
      <c r="II31" s="103"/>
      <c r="IJ31" s="103">
        <f>データ!AX7</f>
        <v>0</v>
      </c>
      <c r="IK31" s="103"/>
      <c r="IL31" s="103"/>
      <c r="IM31" s="103"/>
      <c r="IN31" s="103"/>
      <c r="IO31" s="103"/>
      <c r="IP31" s="103"/>
      <c r="IQ31" s="103"/>
      <c r="IR31" s="103"/>
      <c r="IS31" s="103"/>
      <c r="IT31" s="103"/>
      <c r="IU31" s="103"/>
      <c r="IV31" s="103"/>
      <c r="IW31" s="103"/>
      <c r="IX31" s="103">
        <f>データ!AY7</f>
        <v>0</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c r="A32" s="2"/>
      <c r="B32" s="22"/>
      <c r="C32" s="5"/>
      <c r="D32" s="5"/>
      <c r="E32" s="5"/>
      <c r="F32" s="5"/>
      <c r="G32" s="5"/>
      <c r="H32" s="5"/>
      <c r="I32" s="84" t="s">
        <v>29</v>
      </c>
      <c r="J32" s="84"/>
      <c r="K32" s="84"/>
      <c r="L32" s="84"/>
      <c r="M32" s="84"/>
      <c r="N32" s="84"/>
      <c r="O32" s="84"/>
      <c r="P32" s="84"/>
      <c r="Q32" s="84"/>
      <c r="R32" s="85">
        <f>データ!AD7</f>
        <v>95</v>
      </c>
      <c r="S32" s="85"/>
      <c r="T32" s="85"/>
      <c r="U32" s="85"/>
      <c r="V32" s="85"/>
      <c r="W32" s="85"/>
      <c r="X32" s="85"/>
      <c r="Y32" s="85"/>
      <c r="Z32" s="85"/>
      <c r="AA32" s="85"/>
      <c r="AB32" s="85"/>
      <c r="AC32" s="85"/>
      <c r="AD32" s="85"/>
      <c r="AE32" s="85"/>
      <c r="AF32" s="85">
        <f>データ!AE7</f>
        <v>93.4</v>
      </c>
      <c r="AG32" s="85"/>
      <c r="AH32" s="85"/>
      <c r="AI32" s="85"/>
      <c r="AJ32" s="85"/>
      <c r="AK32" s="85"/>
      <c r="AL32" s="85"/>
      <c r="AM32" s="85"/>
      <c r="AN32" s="85"/>
      <c r="AO32" s="85"/>
      <c r="AP32" s="85"/>
      <c r="AQ32" s="85"/>
      <c r="AR32" s="85"/>
      <c r="AS32" s="85"/>
      <c r="AT32" s="85">
        <f>データ!AF7</f>
        <v>79.599999999999994</v>
      </c>
      <c r="AU32" s="85"/>
      <c r="AV32" s="85"/>
      <c r="AW32" s="85"/>
      <c r="AX32" s="85"/>
      <c r="AY32" s="85"/>
      <c r="AZ32" s="85"/>
      <c r="BA32" s="85"/>
      <c r="BB32" s="85"/>
      <c r="BC32" s="85"/>
      <c r="BD32" s="85"/>
      <c r="BE32" s="85"/>
      <c r="BF32" s="85"/>
      <c r="BG32" s="85"/>
      <c r="BH32" s="85">
        <f>データ!AG7</f>
        <v>80.8</v>
      </c>
      <c r="BI32" s="85"/>
      <c r="BJ32" s="85"/>
      <c r="BK32" s="85"/>
      <c r="BL32" s="85"/>
      <c r="BM32" s="85"/>
      <c r="BN32" s="85"/>
      <c r="BO32" s="85"/>
      <c r="BP32" s="85"/>
      <c r="BQ32" s="85"/>
      <c r="BR32" s="85"/>
      <c r="BS32" s="85"/>
      <c r="BT32" s="85"/>
      <c r="BU32" s="85"/>
      <c r="BV32" s="85">
        <f>データ!AH7</f>
        <v>80.2</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32.200000000000003</v>
      </c>
      <c r="DG32" s="85"/>
      <c r="DH32" s="85"/>
      <c r="DI32" s="85"/>
      <c r="DJ32" s="85"/>
      <c r="DK32" s="85"/>
      <c r="DL32" s="85"/>
      <c r="DM32" s="85"/>
      <c r="DN32" s="85"/>
      <c r="DO32" s="85"/>
      <c r="DP32" s="85"/>
      <c r="DQ32" s="85"/>
      <c r="DR32" s="85"/>
      <c r="DS32" s="85"/>
      <c r="DT32" s="85">
        <f>データ!AP7</f>
        <v>32.700000000000003</v>
      </c>
      <c r="DU32" s="85"/>
      <c r="DV32" s="85"/>
      <c r="DW32" s="85"/>
      <c r="DX32" s="85"/>
      <c r="DY32" s="85"/>
      <c r="DZ32" s="85"/>
      <c r="EA32" s="85"/>
      <c r="EB32" s="85"/>
      <c r="EC32" s="85"/>
      <c r="ED32" s="85"/>
      <c r="EE32" s="85"/>
      <c r="EF32" s="85"/>
      <c r="EG32" s="85"/>
      <c r="EH32" s="85">
        <f>データ!AQ7</f>
        <v>28.5</v>
      </c>
      <c r="EI32" s="85"/>
      <c r="EJ32" s="85"/>
      <c r="EK32" s="85"/>
      <c r="EL32" s="85"/>
      <c r="EM32" s="85"/>
      <c r="EN32" s="85"/>
      <c r="EO32" s="85"/>
      <c r="EP32" s="85"/>
      <c r="EQ32" s="85"/>
      <c r="ER32" s="85"/>
      <c r="ES32" s="85"/>
      <c r="ET32" s="85"/>
      <c r="EU32" s="85"/>
      <c r="EV32" s="85">
        <f>データ!AR7</f>
        <v>26.4</v>
      </c>
      <c r="EW32" s="85"/>
      <c r="EX32" s="85"/>
      <c r="EY32" s="85"/>
      <c r="EZ32" s="85"/>
      <c r="FA32" s="85"/>
      <c r="FB32" s="85"/>
      <c r="FC32" s="85"/>
      <c r="FD32" s="85"/>
      <c r="FE32" s="85"/>
      <c r="FF32" s="85"/>
      <c r="FG32" s="85"/>
      <c r="FH32" s="85"/>
      <c r="FI32" s="85"/>
      <c r="FJ32" s="85">
        <f>データ!AS7</f>
        <v>24.8</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994</v>
      </c>
      <c r="GU32" s="103"/>
      <c r="GV32" s="103"/>
      <c r="GW32" s="103"/>
      <c r="GX32" s="103"/>
      <c r="GY32" s="103"/>
      <c r="GZ32" s="103"/>
      <c r="HA32" s="103"/>
      <c r="HB32" s="103"/>
      <c r="HC32" s="103"/>
      <c r="HD32" s="103"/>
      <c r="HE32" s="103"/>
      <c r="HF32" s="103"/>
      <c r="HG32" s="103"/>
      <c r="HH32" s="103">
        <f>データ!BA7</f>
        <v>769</v>
      </c>
      <c r="HI32" s="103"/>
      <c r="HJ32" s="103"/>
      <c r="HK32" s="103"/>
      <c r="HL32" s="103"/>
      <c r="HM32" s="103"/>
      <c r="HN32" s="103"/>
      <c r="HO32" s="103"/>
      <c r="HP32" s="103"/>
      <c r="HQ32" s="103"/>
      <c r="HR32" s="103"/>
      <c r="HS32" s="103"/>
      <c r="HT32" s="103"/>
      <c r="HU32" s="103"/>
      <c r="HV32" s="103">
        <f>データ!BB7</f>
        <v>671</v>
      </c>
      <c r="HW32" s="103"/>
      <c r="HX32" s="103"/>
      <c r="HY32" s="103"/>
      <c r="HZ32" s="103"/>
      <c r="IA32" s="103"/>
      <c r="IB32" s="103"/>
      <c r="IC32" s="103"/>
      <c r="ID32" s="103"/>
      <c r="IE32" s="103"/>
      <c r="IF32" s="103"/>
      <c r="IG32" s="103"/>
      <c r="IH32" s="103"/>
      <c r="II32" s="103"/>
      <c r="IJ32" s="103">
        <f>データ!BC7</f>
        <v>544</v>
      </c>
      <c r="IK32" s="103"/>
      <c r="IL32" s="103"/>
      <c r="IM32" s="103"/>
      <c r="IN32" s="103"/>
      <c r="IO32" s="103"/>
      <c r="IP32" s="103"/>
      <c r="IQ32" s="103"/>
      <c r="IR32" s="103"/>
      <c r="IS32" s="103"/>
      <c r="IT32" s="103"/>
      <c r="IU32" s="103"/>
      <c r="IV32" s="103"/>
      <c r="IW32" s="103"/>
      <c r="IX32" s="103">
        <f>データ!BD7</f>
        <v>558</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04" t="s">
        <v>143</v>
      </c>
      <c r="NJ32" s="105"/>
      <c r="NK32" s="105"/>
      <c r="NL32" s="105"/>
      <c r="NM32" s="105"/>
      <c r="NN32" s="105"/>
      <c r="NO32" s="105"/>
      <c r="NP32" s="105"/>
      <c r="NQ32" s="105"/>
      <c r="NR32" s="105"/>
      <c r="NS32" s="105"/>
      <c r="NT32" s="105"/>
      <c r="NU32" s="105"/>
      <c r="NV32" s="105"/>
      <c r="NW32" s="106"/>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04"/>
      <c r="NJ33" s="105"/>
      <c r="NK33" s="105"/>
      <c r="NL33" s="105"/>
      <c r="NM33" s="105"/>
      <c r="NN33" s="105"/>
      <c r="NO33" s="105"/>
      <c r="NP33" s="105"/>
      <c r="NQ33" s="105"/>
      <c r="NR33" s="105"/>
      <c r="NS33" s="105"/>
      <c r="NT33" s="105"/>
      <c r="NU33" s="105"/>
      <c r="NV33" s="105"/>
      <c r="NW33" s="106"/>
    </row>
    <row r="34" spans="1:387" ht="13.5" customHeight="1">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10"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11"/>
      <c r="NH34" s="2"/>
      <c r="NI34" s="104"/>
      <c r="NJ34" s="105"/>
      <c r="NK34" s="105"/>
      <c r="NL34" s="105"/>
      <c r="NM34" s="105"/>
      <c r="NN34" s="105"/>
      <c r="NO34" s="105"/>
      <c r="NP34" s="105"/>
      <c r="NQ34" s="105"/>
      <c r="NR34" s="105"/>
      <c r="NS34" s="105"/>
      <c r="NT34" s="105"/>
      <c r="NU34" s="105"/>
      <c r="NV34" s="105"/>
      <c r="NW34" s="106"/>
    </row>
    <row r="35" spans="1:387" ht="13.5" customHeight="1">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12"/>
      <c r="JU35" s="113"/>
      <c r="JV35" s="113"/>
      <c r="JW35" s="113"/>
      <c r="JX35" s="113"/>
      <c r="JY35" s="113"/>
      <c r="JZ35" s="113"/>
      <c r="KA35" s="113"/>
      <c r="KB35" s="113"/>
      <c r="KC35" s="113"/>
      <c r="KD35" s="113"/>
      <c r="KE35" s="113"/>
      <c r="KF35" s="113"/>
      <c r="KG35" s="113"/>
      <c r="KH35" s="113"/>
      <c r="KI35" s="113"/>
      <c r="KJ35" s="113"/>
      <c r="KK35" s="113"/>
      <c r="KL35" s="113"/>
      <c r="KM35" s="113"/>
      <c r="KN35" s="113"/>
      <c r="KO35" s="113"/>
      <c r="KP35" s="113"/>
      <c r="KQ35" s="113"/>
      <c r="KR35" s="113"/>
      <c r="KS35" s="113"/>
      <c r="KT35" s="113"/>
      <c r="KU35" s="113"/>
      <c r="KV35" s="113"/>
      <c r="KW35" s="113"/>
      <c r="KX35" s="113"/>
      <c r="KY35" s="113"/>
      <c r="KZ35" s="113"/>
      <c r="LA35" s="113"/>
      <c r="LB35" s="113"/>
      <c r="LC35" s="113"/>
      <c r="LD35" s="113"/>
      <c r="LE35" s="113"/>
      <c r="LF35" s="113"/>
      <c r="LG35" s="113"/>
      <c r="LH35" s="113"/>
      <c r="LI35" s="113"/>
      <c r="LJ35" s="113"/>
      <c r="LK35" s="113"/>
      <c r="LL35" s="113"/>
      <c r="LM35" s="113"/>
      <c r="LN35" s="113"/>
      <c r="LO35" s="113"/>
      <c r="LP35" s="113"/>
      <c r="LQ35" s="113"/>
      <c r="LR35" s="113"/>
      <c r="LS35" s="113"/>
      <c r="LT35" s="113"/>
      <c r="LU35" s="113"/>
      <c r="LV35" s="113"/>
      <c r="LW35" s="113"/>
      <c r="LX35" s="113"/>
      <c r="LY35" s="113"/>
      <c r="LZ35" s="113"/>
      <c r="MA35" s="113"/>
      <c r="MB35" s="113"/>
      <c r="MC35" s="113"/>
      <c r="MD35" s="113"/>
      <c r="ME35" s="113"/>
      <c r="MF35" s="113"/>
      <c r="MG35" s="113"/>
      <c r="MH35" s="113"/>
      <c r="MI35" s="113"/>
      <c r="MJ35" s="113"/>
      <c r="MK35" s="113"/>
      <c r="ML35" s="113"/>
      <c r="MM35" s="113"/>
      <c r="MN35" s="113"/>
      <c r="MO35" s="113"/>
      <c r="MP35" s="113"/>
      <c r="MQ35" s="113"/>
      <c r="MR35" s="113"/>
      <c r="MS35" s="113"/>
      <c r="MT35" s="113"/>
      <c r="MU35" s="113"/>
      <c r="MV35" s="113"/>
      <c r="MW35" s="113"/>
      <c r="MX35" s="113"/>
      <c r="MY35" s="113"/>
      <c r="MZ35" s="113"/>
      <c r="NA35" s="113"/>
      <c r="NB35" s="113"/>
      <c r="NC35" s="113"/>
      <c r="ND35" s="113"/>
      <c r="NE35" s="113"/>
      <c r="NF35" s="113"/>
      <c r="NG35" s="114"/>
      <c r="NH35" s="2"/>
      <c r="NI35" s="104"/>
      <c r="NJ35" s="105"/>
      <c r="NK35" s="105"/>
      <c r="NL35" s="105"/>
      <c r="NM35" s="105"/>
      <c r="NN35" s="105"/>
      <c r="NO35" s="105"/>
      <c r="NP35" s="105"/>
      <c r="NQ35" s="105"/>
      <c r="NR35" s="105"/>
      <c r="NS35" s="105"/>
      <c r="NT35" s="105"/>
      <c r="NU35" s="105"/>
      <c r="NV35" s="105"/>
      <c r="NW35" s="106"/>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04"/>
      <c r="NJ36" s="105"/>
      <c r="NK36" s="105"/>
      <c r="NL36" s="105"/>
      <c r="NM36" s="105"/>
      <c r="NN36" s="105"/>
      <c r="NO36" s="105"/>
      <c r="NP36" s="105"/>
      <c r="NQ36" s="105"/>
      <c r="NR36" s="105"/>
      <c r="NS36" s="105"/>
      <c r="NT36" s="105"/>
      <c r="NU36" s="105"/>
      <c r="NV36" s="105"/>
      <c r="NW36" s="106"/>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04"/>
      <c r="NJ37" s="105"/>
      <c r="NK37" s="105"/>
      <c r="NL37" s="105"/>
      <c r="NM37" s="105"/>
      <c r="NN37" s="105"/>
      <c r="NO37" s="105"/>
      <c r="NP37" s="105"/>
      <c r="NQ37" s="105"/>
      <c r="NR37" s="105"/>
      <c r="NS37" s="105"/>
      <c r="NT37" s="105"/>
      <c r="NU37" s="105"/>
      <c r="NV37" s="105"/>
      <c r="NW37" s="106"/>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04"/>
      <c r="NJ38" s="105"/>
      <c r="NK38" s="105"/>
      <c r="NL38" s="105"/>
      <c r="NM38" s="105"/>
      <c r="NN38" s="105"/>
      <c r="NO38" s="105"/>
      <c r="NP38" s="105"/>
      <c r="NQ38" s="105"/>
      <c r="NR38" s="105"/>
      <c r="NS38" s="105"/>
      <c r="NT38" s="105"/>
      <c r="NU38" s="105"/>
      <c r="NV38" s="105"/>
      <c r="NW38" s="106"/>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04"/>
      <c r="NJ39" s="105"/>
      <c r="NK39" s="105"/>
      <c r="NL39" s="105"/>
      <c r="NM39" s="105"/>
      <c r="NN39" s="105"/>
      <c r="NO39" s="105"/>
      <c r="NP39" s="105"/>
      <c r="NQ39" s="105"/>
      <c r="NR39" s="105"/>
      <c r="NS39" s="105"/>
      <c r="NT39" s="105"/>
      <c r="NU39" s="105"/>
      <c r="NV39" s="105"/>
      <c r="NW39" s="106"/>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04"/>
      <c r="NJ40" s="105"/>
      <c r="NK40" s="105"/>
      <c r="NL40" s="105"/>
      <c r="NM40" s="105"/>
      <c r="NN40" s="105"/>
      <c r="NO40" s="105"/>
      <c r="NP40" s="105"/>
      <c r="NQ40" s="105"/>
      <c r="NR40" s="105"/>
      <c r="NS40" s="105"/>
      <c r="NT40" s="105"/>
      <c r="NU40" s="105"/>
      <c r="NV40" s="105"/>
      <c r="NW40" s="106"/>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04"/>
      <c r="NJ41" s="105"/>
      <c r="NK41" s="105"/>
      <c r="NL41" s="105"/>
      <c r="NM41" s="105"/>
      <c r="NN41" s="105"/>
      <c r="NO41" s="105"/>
      <c r="NP41" s="105"/>
      <c r="NQ41" s="105"/>
      <c r="NR41" s="105"/>
      <c r="NS41" s="105"/>
      <c r="NT41" s="105"/>
      <c r="NU41" s="105"/>
      <c r="NV41" s="105"/>
      <c r="NW41" s="106"/>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04"/>
      <c r="NJ42" s="105"/>
      <c r="NK42" s="105"/>
      <c r="NL42" s="105"/>
      <c r="NM42" s="105"/>
      <c r="NN42" s="105"/>
      <c r="NO42" s="105"/>
      <c r="NP42" s="105"/>
      <c r="NQ42" s="105"/>
      <c r="NR42" s="105"/>
      <c r="NS42" s="105"/>
      <c r="NT42" s="105"/>
      <c r="NU42" s="105"/>
      <c r="NV42" s="105"/>
      <c r="NW42" s="106"/>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04"/>
      <c r="NJ43" s="105"/>
      <c r="NK43" s="105"/>
      <c r="NL43" s="105"/>
      <c r="NM43" s="105"/>
      <c r="NN43" s="105"/>
      <c r="NO43" s="105"/>
      <c r="NP43" s="105"/>
      <c r="NQ43" s="105"/>
      <c r="NR43" s="105"/>
      <c r="NS43" s="105"/>
      <c r="NT43" s="105"/>
      <c r="NU43" s="105"/>
      <c r="NV43" s="105"/>
      <c r="NW43" s="106"/>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04"/>
      <c r="NJ44" s="105"/>
      <c r="NK44" s="105"/>
      <c r="NL44" s="105"/>
      <c r="NM44" s="105"/>
      <c r="NN44" s="105"/>
      <c r="NO44" s="105"/>
      <c r="NP44" s="105"/>
      <c r="NQ44" s="105"/>
      <c r="NR44" s="105"/>
      <c r="NS44" s="105"/>
      <c r="NT44" s="105"/>
      <c r="NU44" s="105"/>
      <c r="NV44" s="105"/>
      <c r="NW44" s="106"/>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04"/>
      <c r="NJ45" s="105"/>
      <c r="NK45" s="105"/>
      <c r="NL45" s="105"/>
      <c r="NM45" s="105"/>
      <c r="NN45" s="105"/>
      <c r="NO45" s="105"/>
      <c r="NP45" s="105"/>
      <c r="NQ45" s="105"/>
      <c r="NR45" s="105"/>
      <c r="NS45" s="105"/>
      <c r="NT45" s="105"/>
      <c r="NU45" s="105"/>
      <c r="NV45" s="105"/>
      <c r="NW45" s="106"/>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04"/>
      <c r="NJ46" s="105"/>
      <c r="NK46" s="105"/>
      <c r="NL46" s="105"/>
      <c r="NM46" s="105"/>
      <c r="NN46" s="105"/>
      <c r="NO46" s="105"/>
      <c r="NP46" s="105"/>
      <c r="NQ46" s="105"/>
      <c r="NR46" s="105"/>
      <c r="NS46" s="105"/>
      <c r="NT46" s="105"/>
      <c r="NU46" s="105"/>
      <c r="NV46" s="105"/>
      <c r="NW46" s="106"/>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07"/>
      <c r="NJ47" s="108"/>
      <c r="NK47" s="108"/>
      <c r="NL47" s="108"/>
      <c r="NM47" s="108"/>
      <c r="NN47" s="108"/>
      <c r="NO47" s="108"/>
      <c r="NP47" s="108"/>
      <c r="NQ47" s="108"/>
      <c r="NR47" s="108"/>
      <c r="NS47" s="108"/>
      <c r="NT47" s="108"/>
      <c r="NU47" s="108"/>
      <c r="NV47" s="108"/>
      <c r="NW47" s="109"/>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144</v>
      </c>
      <c r="NJ49" s="91"/>
      <c r="NK49" s="91"/>
      <c r="NL49" s="91"/>
      <c r="NM49" s="91"/>
      <c r="NN49" s="91"/>
      <c r="NO49" s="91"/>
      <c r="NP49" s="91"/>
      <c r="NQ49" s="91"/>
      <c r="NR49" s="91"/>
      <c r="NS49" s="91"/>
      <c r="NT49" s="91"/>
      <c r="NU49" s="91"/>
      <c r="NV49" s="91"/>
      <c r="NW49" s="92"/>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c r="A53" s="2"/>
      <c r="B53" s="22"/>
      <c r="C53" s="5"/>
      <c r="D53" s="5"/>
      <c r="E53" s="5"/>
      <c r="F53" s="5"/>
      <c r="I53" s="84" t="s">
        <v>27</v>
      </c>
      <c r="J53" s="84"/>
      <c r="K53" s="84"/>
      <c r="L53" s="84"/>
      <c r="M53" s="84"/>
      <c r="N53" s="84"/>
      <c r="O53" s="84"/>
      <c r="P53" s="84"/>
      <c r="Q53" s="84"/>
      <c r="R53" s="85">
        <f>データ!BF7</f>
        <v>28.3</v>
      </c>
      <c r="S53" s="85"/>
      <c r="T53" s="85"/>
      <c r="U53" s="85"/>
      <c r="V53" s="85"/>
      <c r="W53" s="85"/>
      <c r="X53" s="85"/>
      <c r="Y53" s="85"/>
      <c r="Z53" s="85"/>
      <c r="AA53" s="85"/>
      <c r="AB53" s="85"/>
      <c r="AC53" s="85"/>
      <c r="AD53" s="85"/>
      <c r="AE53" s="85"/>
      <c r="AF53" s="85">
        <f>データ!BG7</f>
        <v>30</v>
      </c>
      <c r="AG53" s="85"/>
      <c r="AH53" s="85"/>
      <c r="AI53" s="85"/>
      <c r="AJ53" s="85"/>
      <c r="AK53" s="85"/>
      <c r="AL53" s="85"/>
      <c r="AM53" s="85"/>
      <c r="AN53" s="85"/>
      <c r="AO53" s="85"/>
      <c r="AP53" s="85"/>
      <c r="AQ53" s="85"/>
      <c r="AR53" s="85"/>
      <c r="AS53" s="85"/>
      <c r="AT53" s="85">
        <f>データ!BH7</f>
        <v>28</v>
      </c>
      <c r="AU53" s="85"/>
      <c r="AV53" s="85"/>
      <c r="AW53" s="85"/>
      <c r="AX53" s="85"/>
      <c r="AY53" s="85"/>
      <c r="AZ53" s="85"/>
      <c r="BA53" s="85"/>
      <c r="BB53" s="85"/>
      <c r="BC53" s="85"/>
      <c r="BD53" s="85"/>
      <c r="BE53" s="85"/>
      <c r="BF53" s="85"/>
      <c r="BG53" s="85"/>
      <c r="BH53" s="85">
        <f>データ!BI7</f>
        <v>27.6</v>
      </c>
      <c r="BI53" s="85"/>
      <c r="BJ53" s="85"/>
      <c r="BK53" s="85"/>
      <c r="BL53" s="85"/>
      <c r="BM53" s="85"/>
      <c r="BN53" s="85"/>
      <c r="BO53" s="85"/>
      <c r="BP53" s="85"/>
      <c r="BQ53" s="85"/>
      <c r="BR53" s="85"/>
      <c r="BS53" s="85"/>
      <c r="BT53" s="85"/>
      <c r="BU53" s="85"/>
      <c r="BV53" s="85">
        <f>データ!BJ7</f>
        <v>28.5</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38</v>
      </c>
      <c r="DG53" s="85"/>
      <c r="DH53" s="85"/>
      <c r="DI53" s="85"/>
      <c r="DJ53" s="85"/>
      <c r="DK53" s="85"/>
      <c r="DL53" s="85"/>
      <c r="DM53" s="85"/>
      <c r="DN53" s="85"/>
      <c r="DO53" s="85"/>
      <c r="DP53" s="85"/>
      <c r="DQ53" s="85"/>
      <c r="DR53" s="85"/>
      <c r="DS53" s="85"/>
      <c r="DT53" s="85">
        <f>データ!BR7</f>
        <v>34</v>
      </c>
      <c r="DU53" s="85"/>
      <c r="DV53" s="85"/>
      <c r="DW53" s="85"/>
      <c r="DX53" s="85"/>
      <c r="DY53" s="85"/>
      <c r="DZ53" s="85"/>
      <c r="EA53" s="85"/>
      <c r="EB53" s="85"/>
      <c r="EC53" s="85"/>
      <c r="ED53" s="85"/>
      <c r="EE53" s="85"/>
      <c r="EF53" s="85"/>
      <c r="EG53" s="85"/>
      <c r="EH53" s="85">
        <f>データ!BS7</f>
        <v>32</v>
      </c>
      <c r="EI53" s="85"/>
      <c r="EJ53" s="85"/>
      <c r="EK53" s="85"/>
      <c r="EL53" s="85"/>
      <c r="EM53" s="85"/>
      <c r="EN53" s="85"/>
      <c r="EO53" s="85"/>
      <c r="EP53" s="85"/>
      <c r="EQ53" s="85"/>
      <c r="ER53" s="85"/>
      <c r="ES53" s="85"/>
      <c r="ET53" s="85"/>
      <c r="EU53" s="85"/>
      <c r="EV53" s="85">
        <f>データ!BT7</f>
        <v>33</v>
      </c>
      <c r="EW53" s="85"/>
      <c r="EX53" s="85"/>
      <c r="EY53" s="85"/>
      <c r="EZ53" s="85"/>
      <c r="FA53" s="85"/>
      <c r="FB53" s="85"/>
      <c r="FC53" s="85"/>
      <c r="FD53" s="85"/>
      <c r="FE53" s="85"/>
      <c r="FF53" s="85"/>
      <c r="FG53" s="85"/>
      <c r="FH53" s="85"/>
      <c r="FI53" s="85"/>
      <c r="FJ53" s="85">
        <f>データ!BU7</f>
        <v>35</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2</v>
      </c>
      <c r="GU53" s="85"/>
      <c r="GV53" s="85"/>
      <c r="GW53" s="85"/>
      <c r="GX53" s="85"/>
      <c r="GY53" s="85"/>
      <c r="GZ53" s="85"/>
      <c r="HA53" s="85"/>
      <c r="HB53" s="85"/>
      <c r="HC53" s="85"/>
      <c r="HD53" s="85"/>
      <c r="HE53" s="85"/>
      <c r="HF53" s="85"/>
      <c r="HG53" s="85"/>
      <c r="HH53" s="85">
        <f>データ!CC7</f>
        <v>4</v>
      </c>
      <c r="HI53" s="85"/>
      <c r="HJ53" s="85"/>
      <c r="HK53" s="85"/>
      <c r="HL53" s="85"/>
      <c r="HM53" s="85"/>
      <c r="HN53" s="85"/>
      <c r="HO53" s="85"/>
      <c r="HP53" s="85"/>
      <c r="HQ53" s="85"/>
      <c r="HR53" s="85"/>
      <c r="HS53" s="85"/>
      <c r="HT53" s="85"/>
      <c r="HU53" s="85"/>
      <c r="HV53" s="85">
        <f>データ!CD7</f>
        <v>6</v>
      </c>
      <c r="HW53" s="85"/>
      <c r="HX53" s="85"/>
      <c r="HY53" s="85"/>
      <c r="HZ53" s="85"/>
      <c r="IA53" s="85"/>
      <c r="IB53" s="85"/>
      <c r="IC53" s="85"/>
      <c r="ID53" s="85"/>
      <c r="IE53" s="85"/>
      <c r="IF53" s="85"/>
      <c r="IG53" s="85"/>
      <c r="IH53" s="85"/>
      <c r="II53" s="85"/>
      <c r="IJ53" s="85">
        <f>データ!CE7</f>
        <v>7</v>
      </c>
      <c r="IK53" s="85"/>
      <c r="IL53" s="85"/>
      <c r="IM53" s="85"/>
      <c r="IN53" s="85"/>
      <c r="IO53" s="85"/>
      <c r="IP53" s="85"/>
      <c r="IQ53" s="85"/>
      <c r="IR53" s="85"/>
      <c r="IS53" s="85"/>
      <c r="IT53" s="85"/>
      <c r="IU53" s="85"/>
      <c r="IV53" s="85"/>
      <c r="IW53" s="85"/>
      <c r="IX53" s="85">
        <f>データ!CF7</f>
        <v>2</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8077</v>
      </c>
      <c r="KI53" s="103"/>
      <c r="KJ53" s="103"/>
      <c r="KK53" s="103"/>
      <c r="KL53" s="103"/>
      <c r="KM53" s="103"/>
      <c r="KN53" s="103"/>
      <c r="KO53" s="103"/>
      <c r="KP53" s="103"/>
      <c r="KQ53" s="103"/>
      <c r="KR53" s="103"/>
      <c r="KS53" s="103"/>
      <c r="KT53" s="103"/>
      <c r="KU53" s="103"/>
      <c r="KV53" s="103">
        <f>データ!CN7</f>
        <v>11969</v>
      </c>
      <c r="KW53" s="103"/>
      <c r="KX53" s="103"/>
      <c r="KY53" s="103"/>
      <c r="KZ53" s="103"/>
      <c r="LA53" s="103"/>
      <c r="LB53" s="103"/>
      <c r="LC53" s="103"/>
      <c r="LD53" s="103"/>
      <c r="LE53" s="103"/>
      <c r="LF53" s="103"/>
      <c r="LG53" s="103"/>
      <c r="LH53" s="103"/>
      <c r="LI53" s="103"/>
      <c r="LJ53" s="103">
        <f>データ!CO7</f>
        <v>5135</v>
      </c>
      <c r="LK53" s="103"/>
      <c r="LL53" s="103"/>
      <c r="LM53" s="103"/>
      <c r="LN53" s="103"/>
      <c r="LO53" s="103"/>
      <c r="LP53" s="103"/>
      <c r="LQ53" s="103"/>
      <c r="LR53" s="103"/>
      <c r="LS53" s="103"/>
      <c r="LT53" s="103"/>
      <c r="LU53" s="103"/>
      <c r="LV53" s="103"/>
      <c r="LW53" s="103"/>
      <c r="LX53" s="103">
        <f>データ!CP7</f>
        <v>255</v>
      </c>
      <c r="LY53" s="103"/>
      <c r="LZ53" s="103"/>
      <c r="MA53" s="103"/>
      <c r="MB53" s="103"/>
      <c r="MC53" s="103"/>
      <c r="MD53" s="103"/>
      <c r="ME53" s="103"/>
      <c r="MF53" s="103"/>
      <c r="MG53" s="103"/>
      <c r="MH53" s="103"/>
      <c r="MI53" s="103"/>
      <c r="MJ53" s="103"/>
      <c r="MK53" s="103"/>
      <c r="ML53" s="103">
        <f>データ!CQ7</f>
        <v>-11972</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c r="A54" s="2"/>
      <c r="B54" s="22"/>
      <c r="C54" s="5"/>
      <c r="D54" s="5"/>
      <c r="E54" s="5"/>
      <c r="F54" s="5"/>
      <c r="G54" s="5"/>
      <c r="H54" s="5"/>
      <c r="I54" s="84" t="s">
        <v>29</v>
      </c>
      <c r="J54" s="84"/>
      <c r="K54" s="84"/>
      <c r="L54" s="84"/>
      <c r="M54" s="84"/>
      <c r="N54" s="84"/>
      <c r="O54" s="84"/>
      <c r="P54" s="84"/>
      <c r="Q54" s="84"/>
      <c r="R54" s="85">
        <f>データ!BK7</f>
        <v>31</v>
      </c>
      <c r="S54" s="85"/>
      <c r="T54" s="85"/>
      <c r="U54" s="85"/>
      <c r="V54" s="85"/>
      <c r="W54" s="85"/>
      <c r="X54" s="85"/>
      <c r="Y54" s="85"/>
      <c r="Z54" s="85"/>
      <c r="AA54" s="85"/>
      <c r="AB54" s="85"/>
      <c r="AC54" s="85"/>
      <c r="AD54" s="85"/>
      <c r="AE54" s="85"/>
      <c r="AF54" s="85">
        <f>データ!BL7</f>
        <v>31.3</v>
      </c>
      <c r="AG54" s="85"/>
      <c r="AH54" s="85"/>
      <c r="AI54" s="85"/>
      <c r="AJ54" s="85"/>
      <c r="AK54" s="85"/>
      <c r="AL54" s="85"/>
      <c r="AM54" s="85"/>
      <c r="AN54" s="85"/>
      <c r="AO54" s="85"/>
      <c r="AP54" s="85"/>
      <c r="AQ54" s="85"/>
      <c r="AR54" s="85"/>
      <c r="AS54" s="85"/>
      <c r="AT54" s="85">
        <f>データ!BM7</f>
        <v>30.4</v>
      </c>
      <c r="AU54" s="85"/>
      <c r="AV54" s="85"/>
      <c r="AW54" s="85"/>
      <c r="AX54" s="85"/>
      <c r="AY54" s="85"/>
      <c r="AZ54" s="85"/>
      <c r="BA54" s="85"/>
      <c r="BB54" s="85"/>
      <c r="BC54" s="85"/>
      <c r="BD54" s="85"/>
      <c r="BE54" s="85"/>
      <c r="BF54" s="85"/>
      <c r="BG54" s="85"/>
      <c r="BH54" s="85">
        <f>データ!BN7</f>
        <v>30.7</v>
      </c>
      <c r="BI54" s="85"/>
      <c r="BJ54" s="85"/>
      <c r="BK54" s="85"/>
      <c r="BL54" s="85"/>
      <c r="BM54" s="85"/>
      <c r="BN54" s="85"/>
      <c r="BO54" s="85"/>
      <c r="BP54" s="85"/>
      <c r="BQ54" s="85"/>
      <c r="BR54" s="85"/>
      <c r="BS54" s="85"/>
      <c r="BT54" s="85"/>
      <c r="BU54" s="85"/>
      <c r="BV54" s="85">
        <f>データ!BO7</f>
        <v>31.7</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26.7</v>
      </c>
      <c r="DG54" s="85"/>
      <c r="DH54" s="85"/>
      <c r="DI54" s="85"/>
      <c r="DJ54" s="85"/>
      <c r="DK54" s="85"/>
      <c r="DL54" s="85"/>
      <c r="DM54" s="85"/>
      <c r="DN54" s="85"/>
      <c r="DO54" s="85"/>
      <c r="DP54" s="85"/>
      <c r="DQ54" s="85"/>
      <c r="DR54" s="85"/>
      <c r="DS54" s="85"/>
      <c r="DT54" s="85">
        <f>データ!BW7</f>
        <v>25.8</v>
      </c>
      <c r="DU54" s="85"/>
      <c r="DV54" s="85"/>
      <c r="DW54" s="85"/>
      <c r="DX54" s="85"/>
      <c r="DY54" s="85"/>
      <c r="DZ54" s="85"/>
      <c r="EA54" s="85"/>
      <c r="EB54" s="85"/>
      <c r="EC54" s="85"/>
      <c r="ED54" s="85"/>
      <c r="EE54" s="85"/>
      <c r="EF54" s="85"/>
      <c r="EG54" s="85"/>
      <c r="EH54" s="85">
        <f>データ!BX7</f>
        <v>27.7</v>
      </c>
      <c r="EI54" s="85"/>
      <c r="EJ54" s="85"/>
      <c r="EK54" s="85"/>
      <c r="EL54" s="85"/>
      <c r="EM54" s="85"/>
      <c r="EN54" s="85"/>
      <c r="EO54" s="85"/>
      <c r="EP54" s="85"/>
      <c r="EQ54" s="85"/>
      <c r="ER54" s="85"/>
      <c r="ES54" s="85"/>
      <c r="ET54" s="85"/>
      <c r="EU54" s="85"/>
      <c r="EV54" s="85">
        <f>データ!BY7</f>
        <v>28.2</v>
      </c>
      <c r="EW54" s="85"/>
      <c r="EX54" s="85"/>
      <c r="EY54" s="85"/>
      <c r="EZ54" s="85"/>
      <c r="FA54" s="85"/>
      <c r="FB54" s="85"/>
      <c r="FC54" s="85"/>
      <c r="FD54" s="85"/>
      <c r="FE54" s="85"/>
      <c r="FF54" s="85"/>
      <c r="FG54" s="85"/>
      <c r="FH54" s="85"/>
      <c r="FI54" s="85"/>
      <c r="FJ54" s="85">
        <f>データ!BZ7</f>
        <v>29.8</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26.3</v>
      </c>
      <c r="GU54" s="85"/>
      <c r="GV54" s="85"/>
      <c r="GW54" s="85"/>
      <c r="GX54" s="85"/>
      <c r="GY54" s="85"/>
      <c r="GZ54" s="85"/>
      <c r="HA54" s="85"/>
      <c r="HB54" s="85"/>
      <c r="HC54" s="85"/>
      <c r="HD54" s="85"/>
      <c r="HE54" s="85"/>
      <c r="HF54" s="85"/>
      <c r="HG54" s="85"/>
      <c r="HH54" s="85">
        <f>データ!CH7</f>
        <v>26.3</v>
      </c>
      <c r="HI54" s="85"/>
      <c r="HJ54" s="85"/>
      <c r="HK54" s="85"/>
      <c r="HL54" s="85"/>
      <c r="HM54" s="85"/>
      <c r="HN54" s="85"/>
      <c r="HO54" s="85"/>
      <c r="HP54" s="85"/>
      <c r="HQ54" s="85"/>
      <c r="HR54" s="85"/>
      <c r="HS54" s="85"/>
      <c r="HT54" s="85"/>
      <c r="HU54" s="85"/>
      <c r="HV54" s="85">
        <f>データ!CI7</f>
        <v>16.3</v>
      </c>
      <c r="HW54" s="85"/>
      <c r="HX54" s="85"/>
      <c r="HY54" s="85"/>
      <c r="HZ54" s="85"/>
      <c r="IA54" s="85"/>
      <c r="IB54" s="85"/>
      <c r="IC54" s="85"/>
      <c r="ID54" s="85"/>
      <c r="IE54" s="85"/>
      <c r="IF54" s="85"/>
      <c r="IG54" s="85"/>
      <c r="IH54" s="85"/>
      <c r="II54" s="85"/>
      <c r="IJ54" s="85">
        <f>データ!CJ7</f>
        <v>17.8</v>
      </c>
      <c r="IK54" s="85"/>
      <c r="IL54" s="85"/>
      <c r="IM54" s="85"/>
      <c r="IN54" s="85"/>
      <c r="IO54" s="85"/>
      <c r="IP54" s="85"/>
      <c r="IQ54" s="85"/>
      <c r="IR54" s="85"/>
      <c r="IS54" s="85"/>
      <c r="IT54" s="85"/>
      <c r="IU54" s="85"/>
      <c r="IV54" s="85"/>
      <c r="IW54" s="85"/>
      <c r="IX54" s="85">
        <f>データ!CK7</f>
        <v>12.6</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11026</v>
      </c>
      <c r="KI54" s="99"/>
      <c r="KJ54" s="99"/>
      <c r="KK54" s="99"/>
      <c r="KL54" s="99"/>
      <c r="KM54" s="99"/>
      <c r="KN54" s="99"/>
      <c r="KO54" s="99"/>
      <c r="KP54" s="99"/>
      <c r="KQ54" s="99"/>
      <c r="KR54" s="99"/>
      <c r="KS54" s="99"/>
      <c r="KT54" s="99"/>
      <c r="KU54" s="100"/>
      <c r="KV54" s="98">
        <f>データ!CS7</f>
        <v>4277</v>
      </c>
      <c r="KW54" s="99"/>
      <c r="KX54" s="99"/>
      <c r="KY54" s="99"/>
      <c r="KZ54" s="99"/>
      <c r="LA54" s="99"/>
      <c r="LB54" s="99"/>
      <c r="LC54" s="99"/>
      <c r="LD54" s="99"/>
      <c r="LE54" s="99"/>
      <c r="LF54" s="99"/>
      <c r="LG54" s="99"/>
      <c r="LH54" s="99"/>
      <c r="LI54" s="100"/>
      <c r="LJ54" s="98">
        <f>データ!CT7</f>
        <v>1112</v>
      </c>
      <c r="LK54" s="99"/>
      <c r="LL54" s="99"/>
      <c r="LM54" s="99"/>
      <c r="LN54" s="99"/>
      <c r="LO54" s="99"/>
      <c r="LP54" s="99"/>
      <c r="LQ54" s="99"/>
      <c r="LR54" s="99"/>
      <c r="LS54" s="99"/>
      <c r="LT54" s="99"/>
      <c r="LU54" s="99"/>
      <c r="LV54" s="99"/>
      <c r="LW54" s="100"/>
      <c r="LX54" s="98">
        <f>データ!CU7</f>
        <v>7517</v>
      </c>
      <c r="LY54" s="99"/>
      <c r="LZ54" s="99"/>
      <c r="MA54" s="99"/>
      <c r="MB54" s="99"/>
      <c r="MC54" s="99"/>
      <c r="MD54" s="99"/>
      <c r="ME54" s="99"/>
      <c r="MF54" s="99"/>
      <c r="MG54" s="99"/>
      <c r="MH54" s="99"/>
      <c r="MI54" s="99"/>
      <c r="MJ54" s="99"/>
      <c r="MK54" s="100"/>
      <c r="ML54" s="98">
        <f>データ!CV7</f>
        <v>-295</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04" t="s">
        <v>146</v>
      </c>
      <c r="NJ66" s="105"/>
      <c r="NK66" s="105"/>
      <c r="NL66" s="105"/>
      <c r="NM66" s="105"/>
      <c r="NN66" s="105"/>
      <c r="NO66" s="105"/>
      <c r="NP66" s="105"/>
      <c r="NQ66" s="105"/>
      <c r="NR66" s="105"/>
      <c r="NS66" s="105"/>
      <c r="NT66" s="105"/>
      <c r="NU66" s="105"/>
      <c r="NV66" s="105"/>
      <c r="NW66" s="106"/>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256662</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04"/>
      <c r="NJ67" s="105"/>
      <c r="NK67" s="105"/>
      <c r="NL67" s="105"/>
      <c r="NM67" s="105"/>
      <c r="NN67" s="105"/>
      <c r="NO67" s="105"/>
      <c r="NP67" s="105"/>
      <c r="NQ67" s="105"/>
      <c r="NR67" s="105"/>
      <c r="NS67" s="105"/>
      <c r="NT67" s="105"/>
      <c r="NU67" s="105"/>
      <c r="NV67" s="105"/>
      <c r="NW67" s="106"/>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04"/>
      <c r="NJ68" s="105"/>
      <c r="NK68" s="105"/>
      <c r="NL68" s="105"/>
      <c r="NM68" s="105"/>
      <c r="NN68" s="105"/>
      <c r="NO68" s="105"/>
      <c r="NP68" s="105"/>
      <c r="NQ68" s="105"/>
      <c r="NR68" s="105"/>
      <c r="NS68" s="105"/>
      <c r="NT68" s="105"/>
      <c r="NU68" s="105"/>
      <c r="NV68" s="105"/>
      <c r="NW68" s="106"/>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04"/>
      <c r="NJ69" s="105"/>
      <c r="NK69" s="105"/>
      <c r="NL69" s="105"/>
      <c r="NM69" s="105"/>
      <c r="NN69" s="105"/>
      <c r="NO69" s="105"/>
      <c r="NP69" s="105"/>
      <c r="NQ69" s="105"/>
      <c r="NR69" s="105"/>
      <c r="NS69" s="105"/>
      <c r="NT69" s="105"/>
      <c r="NU69" s="105"/>
      <c r="NV69" s="105"/>
      <c r="NW69" s="106"/>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04"/>
      <c r="NJ70" s="105"/>
      <c r="NK70" s="105"/>
      <c r="NL70" s="105"/>
      <c r="NM70" s="105"/>
      <c r="NN70" s="105"/>
      <c r="NO70" s="105"/>
      <c r="NP70" s="105"/>
      <c r="NQ70" s="105"/>
      <c r="NR70" s="105"/>
      <c r="NS70" s="105"/>
      <c r="NT70" s="105"/>
      <c r="NU70" s="105"/>
      <c r="NV70" s="105"/>
      <c r="NW70" s="106"/>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04"/>
      <c r="NJ71" s="105"/>
      <c r="NK71" s="105"/>
      <c r="NL71" s="105"/>
      <c r="NM71" s="105"/>
      <c r="NN71" s="105"/>
      <c r="NO71" s="105"/>
      <c r="NP71" s="105"/>
      <c r="NQ71" s="105"/>
      <c r="NR71" s="105"/>
      <c r="NS71" s="105"/>
      <c r="NT71" s="105"/>
      <c r="NU71" s="105"/>
      <c r="NV71" s="105"/>
      <c r="NW71" s="106"/>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04"/>
      <c r="NJ72" s="105"/>
      <c r="NK72" s="105"/>
      <c r="NL72" s="105"/>
      <c r="NM72" s="105"/>
      <c r="NN72" s="105"/>
      <c r="NO72" s="105"/>
      <c r="NP72" s="105"/>
      <c r="NQ72" s="105"/>
      <c r="NR72" s="105"/>
      <c r="NS72" s="105"/>
      <c r="NT72" s="105"/>
      <c r="NU72" s="105"/>
      <c r="NV72" s="105"/>
      <c r="NW72" s="106"/>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04"/>
      <c r="NJ73" s="105"/>
      <c r="NK73" s="105"/>
      <c r="NL73" s="105"/>
      <c r="NM73" s="105"/>
      <c r="NN73" s="105"/>
      <c r="NO73" s="105"/>
      <c r="NP73" s="105"/>
      <c r="NQ73" s="105"/>
      <c r="NR73" s="105"/>
      <c r="NS73" s="105"/>
      <c r="NT73" s="105"/>
      <c r="NU73" s="105"/>
      <c r="NV73" s="105"/>
      <c r="NW73" s="106"/>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04"/>
      <c r="NJ74" s="105"/>
      <c r="NK74" s="105"/>
      <c r="NL74" s="105"/>
      <c r="NM74" s="105"/>
      <c r="NN74" s="105"/>
      <c r="NO74" s="105"/>
      <c r="NP74" s="105"/>
      <c r="NQ74" s="105"/>
      <c r="NR74" s="105"/>
      <c r="NS74" s="105"/>
      <c r="NT74" s="105"/>
      <c r="NU74" s="105"/>
      <c r="NV74" s="105"/>
      <c r="NW74" s="106"/>
    </row>
    <row r="75" spans="1:387" ht="13.5" customHeight="1">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04"/>
      <c r="NJ75" s="105"/>
      <c r="NK75" s="105"/>
      <c r="NL75" s="105"/>
      <c r="NM75" s="105"/>
      <c r="NN75" s="105"/>
      <c r="NO75" s="105"/>
      <c r="NP75" s="105"/>
      <c r="NQ75" s="105"/>
      <c r="NR75" s="105"/>
      <c r="NS75" s="105"/>
      <c r="NT75" s="105"/>
      <c r="NU75" s="105"/>
      <c r="NV75" s="105"/>
      <c r="NW75" s="106"/>
    </row>
    <row r="76" spans="1:387" ht="13.5" customHeight="1">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t="str">
        <f>データ!DJ6</f>
        <v>-</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104"/>
      <c r="NJ76" s="105"/>
      <c r="NK76" s="105"/>
      <c r="NL76" s="105"/>
      <c r="NM76" s="105"/>
      <c r="NN76" s="105"/>
      <c r="NO76" s="105"/>
      <c r="NP76" s="105"/>
      <c r="NQ76" s="105"/>
      <c r="NR76" s="105"/>
      <c r="NS76" s="105"/>
      <c r="NT76" s="105"/>
      <c r="NU76" s="105"/>
      <c r="NV76" s="105"/>
      <c r="NW76" s="106"/>
    </row>
    <row r="77" spans="1:387" ht="13.5" customHeight="1">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0</v>
      </c>
      <c r="KI77" s="85"/>
      <c r="KJ77" s="85"/>
      <c r="KK77" s="85"/>
      <c r="KL77" s="85"/>
      <c r="KM77" s="85"/>
      <c r="KN77" s="85"/>
      <c r="KO77" s="85"/>
      <c r="KP77" s="85"/>
      <c r="KQ77" s="85"/>
      <c r="KR77" s="85"/>
      <c r="KS77" s="85"/>
      <c r="KT77" s="85"/>
      <c r="KU77" s="85"/>
      <c r="KV77" s="85">
        <f>データ!DW7</f>
        <v>0</v>
      </c>
      <c r="KW77" s="85"/>
      <c r="KX77" s="85"/>
      <c r="KY77" s="85"/>
      <c r="KZ77" s="85"/>
      <c r="LA77" s="85"/>
      <c r="LB77" s="85"/>
      <c r="LC77" s="85"/>
      <c r="LD77" s="85"/>
      <c r="LE77" s="85"/>
      <c r="LF77" s="85"/>
      <c r="LG77" s="85"/>
      <c r="LH77" s="85"/>
      <c r="LI77" s="85"/>
      <c r="LJ77" s="85">
        <f>データ!DX7</f>
        <v>0</v>
      </c>
      <c r="LK77" s="85"/>
      <c r="LL77" s="85"/>
      <c r="LM77" s="85"/>
      <c r="LN77" s="85"/>
      <c r="LO77" s="85"/>
      <c r="LP77" s="85"/>
      <c r="LQ77" s="85"/>
      <c r="LR77" s="85"/>
      <c r="LS77" s="85"/>
      <c r="LT77" s="85"/>
      <c r="LU77" s="85"/>
      <c r="LV77" s="85"/>
      <c r="LW77" s="85"/>
      <c r="LX77" s="85">
        <f>データ!DY7</f>
        <v>0</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5"/>
      <c r="NA77" s="5"/>
      <c r="NB77" s="5"/>
      <c r="NC77" s="5"/>
      <c r="ND77" s="5"/>
      <c r="NE77" s="5"/>
      <c r="NF77" s="35"/>
      <c r="NG77" s="23"/>
      <c r="NH77" s="2"/>
      <c r="NI77" s="104"/>
      <c r="NJ77" s="105"/>
      <c r="NK77" s="105"/>
      <c r="NL77" s="105"/>
      <c r="NM77" s="105"/>
      <c r="NN77" s="105"/>
      <c r="NO77" s="105"/>
      <c r="NP77" s="105"/>
      <c r="NQ77" s="105"/>
      <c r="NR77" s="105"/>
      <c r="NS77" s="105"/>
      <c r="NT77" s="105"/>
      <c r="NU77" s="105"/>
      <c r="NV77" s="105"/>
      <c r="NW77" s="106"/>
    </row>
    <row r="78" spans="1:387" ht="13.5" customHeight="1">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242.7</v>
      </c>
      <c r="KI78" s="85"/>
      <c r="KJ78" s="85"/>
      <c r="KK78" s="85"/>
      <c r="KL78" s="85"/>
      <c r="KM78" s="85"/>
      <c r="KN78" s="85"/>
      <c r="KO78" s="85"/>
      <c r="KP78" s="85"/>
      <c r="KQ78" s="85"/>
      <c r="KR78" s="85"/>
      <c r="KS78" s="85"/>
      <c r="KT78" s="85"/>
      <c r="KU78" s="85"/>
      <c r="KV78" s="85">
        <f>データ!EB7</f>
        <v>240.2</v>
      </c>
      <c r="KW78" s="85"/>
      <c r="KX78" s="85"/>
      <c r="KY78" s="85"/>
      <c r="KZ78" s="85"/>
      <c r="LA78" s="85"/>
      <c r="LB78" s="85"/>
      <c r="LC78" s="85"/>
      <c r="LD78" s="85"/>
      <c r="LE78" s="85"/>
      <c r="LF78" s="85"/>
      <c r="LG78" s="85"/>
      <c r="LH78" s="85"/>
      <c r="LI78" s="85"/>
      <c r="LJ78" s="85">
        <f>データ!EC7</f>
        <v>131.5</v>
      </c>
      <c r="LK78" s="85"/>
      <c r="LL78" s="85"/>
      <c r="LM78" s="85"/>
      <c r="LN78" s="85"/>
      <c r="LO78" s="85"/>
      <c r="LP78" s="85"/>
      <c r="LQ78" s="85"/>
      <c r="LR78" s="85"/>
      <c r="LS78" s="85"/>
      <c r="LT78" s="85"/>
      <c r="LU78" s="85"/>
      <c r="LV78" s="85"/>
      <c r="LW78" s="85"/>
      <c r="LX78" s="85">
        <f>データ!ED7</f>
        <v>441.3</v>
      </c>
      <c r="LY78" s="85"/>
      <c r="LZ78" s="85"/>
      <c r="MA78" s="85"/>
      <c r="MB78" s="85"/>
      <c r="MC78" s="85"/>
      <c r="MD78" s="85"/>
      <c r="ME78" s="85"/>
      <c r="MF78" s="85"/>
      <c r="MG78" s="85"/>
      <c r="MH78" s="85"/>
      <c r="MI78" s="85"/>
      <c r="MJ78" s="85"/>
      <c r="MK78" s="85"/>
      <c r="ML78" s="85">
        <f>データ!EE7</f>
        <v>85.7</v>
      </c>
      <c r="MM78" s="85"/>
      <c r="MN78" s="85"/>
      <c r="MO78" s="85"/>
      <c r="MP78" s="85"/>
      <c r="MQ78" s="85"/>
      <c r="MR78" s="85"/>
      <c r="MS78" s="85"/>
      <c r="MT78" s="85"/>
      <c r="MU78" s="85"/>
      <c r="MV78" s="85"/>
      <c r="MW78" s="85"/>
      <c r="MX78" s="85"/>
      <c r="MY78" s="85"/>
      <c r="MZ78" s="5"/>
      <c r="NA78" s="5"/>
      <c r="NB78" s="5"/>
      <c r="NC78" s="5"/>
      <c r="ND78" s="5"/>
      <c r="NE78" s="5"/>
      <c r="NF78" s="35"/>
      <c r="NG78" s="23"/>
      <c r="NH78" s="2"/>
      <c r="NI78" s="104"/>
      <c r="NJ78" s="105"/>
      <c r="NK78" s="105"/>
      <c r="NL78" s="105"/>
      <c r="NM78" s="105"/>
      <c r="NN78" s="105"/>
      <c r="NO78" s="105"/>
      <c r="NP78" s="105"/>
      <c r="NQ78" s="105"/>
      <c r="NR78" s="105"/>
      <c r="NS78" s="105"/>
      <c r="NT78" s="105"/>
      <c r="NU78" s="105"/>
      <c r="NV78" s="105"/>
      <c r="NW78" s="106"/>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04"/>
      <c r="NJ79" s="105"/>
      <c r="NK79" s="105"/>
      <c r="NL79" s="105"/>
      <c r="NM79" s="105"/>
      <c r="NN79" s="105"/>
      <c r="NO79" s="105"/>
      <c r="NP79" s="105"/>
      <c r="NQ79" s="105"/>
      <c r="NR79" s="105"/>
      <c r="NS79" s="105"/>
      <c r="NT79" s="105"/>
      <c r="NU79" s="105"/>
      <c r="NV79" s="105"/>
      <c r="NW79" s="106"/>
    </row>
    <row r="80" spans="1:387" ht="13.5" customHeight="1">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104"/>
      <c r="NJ80" s="105"/>
      <c r="NK80" s="105"/>
      <c r="NL80" s="105"/>
      <c r="NM80" s="105"/>
      <c r="NN80" s="105"/>
      <c r="NO80" s="105"/>
      <c r="NP80" s="105"/>
      <c r="NQ80" s="105"/>
      <c r="NR80" s="105"/>
      <c r="NS80" s="105"/>
      <c r="NT80" s="105"/>
      <c r="NU80" s="105"/>
      <c r="NV80" s="105"/>
      <c r="NW80" s="106"/>
    </row>
    <row r="81" spans="1:387" ht="13.5" customHeight="1">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104"/>
      <c r="NJ81" s="105"/>
      <c r="NK81" s="105"/>
      <c r="NL81" s="105"/>
      <c r="NM81" s="105"/>
      <c r="NN81" s="105"/>
      <c r="NO81" s="105"/>
      <c r="NP81" s="105"/>
      <c r="NQ81" s="105"/>
      <c r="NR81" s="105"/>
      <c r="NS81" s="105"/>
      <c r="NT81" s="105"/>
      <c r="NU81" s="105"/>
      <c r="NV81" s="105"/>
      <c r="NW81" s="106"/>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07"/>
      <c r="NJ82" s="108"/>
      <c r="NK82" s="108"/>
      <c r="NL82" s="108"/>
      <c r="NM82" s="108"/>
      <c r="NN82" s="108"/>
      <c r="NO82" s="108"/>
      <c r="NP82" s="108"/>
      <c r="NQ82" s="108"/>
      <c r="NR82" s="108"/>
      <c r="NS82" s="108"/>
      <c r="NT82" s="108"/>
      <c r="NU82" s="108"/>
      <c r="NV82" s="108"/>
      <c r="NW82" s="109"/>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0MrJsfGJj02m4B9SDpQHE2GJru3SVRFTlSmW1r+miZoMwd7WkwawtatYDPYVwqtKL94CtX5fEzTRUdfeh9MXUA==" saltValue="s+mdOCe4HBOyCvFWn1YiH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57" t="s">
        <v>69</v>
      </c>
      <c r="I3" s="158"/>
      <c r="J3" s="158"/>
      <c r="K3" s="158"/>
      <c r="L3" s="158"/>
      <c r="M3" s="158"/>
      <c r="N3" s="158"/>
      <c r="O3" s="158"/>
      <c r="P3" s="158"/>
      <c r="Q3" s="158"/>
      <c r="R3" s="158"/>
      <c r="S3" s="158"/>
      <c r="T3" s="158"/>
      <c r="U3" s="158"/>
      <c r="V3" s="158"/>
      <c r="W3" s="158"/>
      <c r="X3" s="158"/>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59"/>
      <c r="I4" s="160"/>
      <c r="J4" s="160"/>
      <c r="K4" s="160"/>
      <c r="L4" s="160"/>
      <c r="M4" s="160"/>
      <c r="N4" s="160"/>
      <c r="O4" s="160"/>
      <c r="P4" s="160"/>
      <c r="Q4" s="160"/>
      <c r="R4" s="160"/>
      <c r="S4" s="160"/>
      <c r="T4" s="160"/>
      <c r="U4" s="160"/>
      <c r="V4" s="160"/>
      <c r="W4" s="160"/>
      <c r="X4" s="160"/>
      <c r="Y4" s="152" t="s">
        <v>74</v>
      </c>
      <c r="Z4" s="153"/>
      <c r="AA4" s="153"/>
      <c r="AB4" s="153"/>
      <c r="AC4" s="153"/>
      <c r="AD4" s="153"/>
      <c r="AE4" s="153"/>
      <c r="AF4" s="153"/>
      <c r="AG4" s="153"/>
      <c r="AH4" s="153"/>
      <c r="AI4" s="154"/>
      <c r="AJ4" s="150" t="s">
        <v>75</v>
      </c>
      <c r="AK4" s="150"/>
      <c r="AL4" s="150"/>
      <c r="AM4" s="150"/>
      <c r="AN4" s="150"/>
      <c r="AO4" s="150"/>
      <c r="AP4" s="150"/>
      <c r="AQ4" s="150"/>
      <c r="AR4" s="150"/>
      <c r="AS4" s="150"/>
      <c r="AT4" s="150"/>
      <c r="AU4" s="151" t="s">
        <v>76</v>
      </c>
      <c r="AV4" s="150"/>
      <c r="AW4" s="150"/>
      <c r="AX4" s="150"/>
      <c r="AY4" s="150"/>
      <c r="AZ4" s="150"/>
      <c r="BA4" s="150"/>
      <c r="BB4" s="150"/>
      <c r="BC4" s="150"/>
      <c r="BD4" s="150"/>
      <c r="BE4" s="150"/>
      <c r="BF4" s="152" t="s">
        <v>77</v>
      </c>
      <c r="BG4" s="153"/>
      <c r="BH4" s="153"/>
      <c r="BI4" s="153"/>
      <c r="BJ4" s="153"/>
      <c r="BK4" s="153"/>
      <c r="BL4" s="153"/>
      <c r="BM4" s="153"/>
      <c r="BN4" s="153"/>
      <c r="BO4" s="153"/>
      <c r="BP4" s="154"/>
      <c r="BQ4" s="150" t="s">
        <v>78</v>
      </c>
      <c r="BR4" s="150"/>
      <c r="BS4" s="150"/>
      <c r="BT4" s="150"/>
      <c r="BU4" s="150"/>
      <c r="BV4" s="150"/>
      <c r="BW4" s="150"/>
      <c r="BX4" s="150"/>
      <c r="BY4" s="150"/>
      <c r="BZ4" s="150"/>
      <c r="CA4" s="150"/>
      <c r="CB4" s="151" t="s">
        <v>79</v>
      </c>
      <c r="CC4" s="150"/>
      <c r="CD4" s="150"/>
      <c r="CE4" s="150"/>
      <c r="CF4" s="150"/>
      <c r="CG4" s="150"/>
      <c r="CH4" s="150"/>
      <c r="CI4" s="150"/>
      <c r="CJ4" s="150"/>
      <c r="CK4" s="150"/>
      <c r="CL4" s="150"/>
      <c r="CM4" s="150" t="s">
        <v>80</v>
      </c>
      <c r="CN4" s="150"/>
      <c r="CO4" s="150"/>
      <c r="CP4" s="150"/>
      <c r="CQ4" s="150"/>
      <c r="CR4" s="150"/>
      <c r="CS4" s="150"/>
      <c r="CT4" s="150"/>
      <c r="CU4" s="150"/>
      <c r="CV4" s="150"/>
      <c r="CW4" s="150"/>
      <c r="CX4" s="152" t="s">
        <v>81</v>
      </c>
      <c r="CY4" s="153"/>
      <c r="CZ4" s="153"/>
      <c r="DA4" s="153"/>
      <c r="DB4" s="153"/>
      <c r="DC4" s="153"/>
      <c r="DD4" s="153"/>
      <c r="DE4" s="153"/>
      <c r="DF4" s="153"/>
      <c r="DG4" s="153"/>
      <c r="DH4" s="154"/>
      <c r="DI4" s="155" t="s">
        <v>82</v>
      </c>
      <c r="DJ4" s="155" t="s">
        <v>83</v>
      </c>
      <c r="DK4" s="150" t="s">
        <v>84</v>
      </c>
      <c r="DL4" s="150"/>
      <c r="DM4" s="150"/>
      <c r="DN4" s="150"/>
      <c r="DO4" s="150"/>
      <c r="DP4" s="150"/>
      <c r="DQ4" s="150"/>
      <c r="DR4" s="150"/>
      <c r="DS4" s="150"/>
      <c r="DT4" s="150"/>
      <c r="DU4" s="150"/>
      <c r="DV4" s="150" t="s">
        <v>85</v>
      </c>
      <c r="DW4" s="150"/>
      <c r="DX4" s="150"/>
      <c r="DY4" s="150"/>
      <c r="DZ4" s="150"/>
      <c r="EA4" s="150"/>
      <c r="EB4" s="150"/>
      <c r="EC4" s="150"/>
      <c r="ED4" s="150"/>
      <c r="EE4" s="150"/>
      <c r="EF4" s="150"/>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56"/>
      <c r="DJ5" s="156"/>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312011</v>
      </c>
      <c r="D6" s="55">
        <f t="shared" si="2"/>
        <v>47</v>
      </c>
      <c r="E6" s="55">
        <f t="shared" si="2"/>
        <v>11</v>
      </c>
      <c r="F6" s="55">
        <f t="shared" si="2"/>
        <v>1</v>
      </c>
      <c r="G6" s="55">
        <f t="shared" si="2"/>
        <v>2</v>
      </c>
      <c r="H6" s="55" t="str">
        <f>SUBSTITUTE(H8,"　","")</f>
        <v>鳥取県鳥取市</v>
      </c>
      <c r="I6" s="55" t="str">
        <f t="shared" si="2"/>
        <v>国民宿舎　山紫苑</v>
      </c>
      <c r="J6" s="55" t="str">
        <f t="shared" si="2"/>
        <v>法非適用</v>
      </c>
      <c r="K6" s="55" t="str">
        <f t="shared" si="2"/>
        <v>観光施設事業</v>
      </c>
      <c r="L6" s="55" t="str">
        <f t="shared" si="2"/>
        <v>休養宿泊施設</v>
      </c>
      <c r="M6" s="55" t="str">
        <f t="shared" si="2"/>
        <v>Ａ２Ｂ２</v>
      </c>
      <c r="N6" s="55">
        <f t="shared" si="2"/>
        <v>0</v>
      </c>
      <c r="O6" s="56" t="str">
        <f t="shared" si="2"/>
        <v>該当数値なし</v>
      </c>
      <c r="P6" s="56" t="str">
        <f t="shared" si="2"/>
        <v>該当数値なし</v>
      </c>
      <c r="Q6" s="57">
        <f t="shared" si="2"/>
        <v>3971</v>
      </c>
      <c r="R6" s="58">
        <f t="shared" si="2"/>
        <v>140</v>
      </c>
      <c r="S6" s="59">
        <f t="shared" si="2"/>
        <v>10518</v>
      </c>
      <c r="T6" s="60" t="str">
        <f t="shared" si="2"/>
        <v>利用料金制</v>
      </c>
      <c r="U6" s="56">
        <f t="shared" si="2"/>
        <v>23</v>
      </c>
      <c r="V6" s="60" t="str">
        <f t="shared" si="2"/>
        <v>有</v>
      </c>
      <c r="W6" s="61">
        <f t="shared" si="2"/>
        <v>61</v>
      </c>
      <c r="X6" s="60" t="str">
        <f t="shared" si="2"/>
        <v>有</v>
      </c>
      <c r="Y6" s="62">
        <f>IF(Y8="-",NA(),Y8)</f>
        <v>103</v>
      </c>
      <c r="Z6" s="62">
        <f t="shared" ref="Z6:AH6" si="3">IF(Z8="-",NA(),Z8)</f>
        <v>105</v>
      </c>
      <c r="AA6" s="62">
        <f t="shared" si="3"/>
        <v>102</v>
      </c>
      <c r="AB6" s="62">
        <f t="shared" si="3"/>
        <v>100</v>
      </c>
      <c r="AC6" s="62">
        <f t="shared" si="3"/>
        <v>95</v>
      </c>
      <c r="AD6" s="62">
        <f t="shared" si="3"/>
        <v>95</v>
      </c>
      <c r="AE6" s="62">
        <f t="shared" si="3"/>
        <v>93.4</v>
      </c>
      <c r="AF6" s="62">
        <f t="shared" si="3"/>
        <v>79.599999999999994</v>
      </c>
      <c r="AG6" s="62">
        <f t="shared" si="3"/>
        <v>80.8</v>
      </c>
      <c r="AH6" s="62">
        <f t="shared" si="3"/>
        <v>80.2</v>
      </c>
      <c r="AI6" s="62" t="str">
        <f>IF(AI8="-","【-】","【"&amp;SUBSTITUTE(TEXT(AI8,"#,##0.0"),"-","△")&amp;"】")</f>
        <v>【92.5】</v>
      </c>
      <c r="AJ6" s="62">
        <f>IF(AJ8="-",NA(),AJ8)</f>
        <v>0</v>
      </c>
      <c r="AK6" s="62">
        <f t="shared" ref="AK6:AS6" si="4">IF(AK8="-",NA(),AK8)</f>
        <v>0</v>
      </c>
      <c r="AL6" s="62">
        <f t="shared" si="4"/>
        <v>0</v>
      </c>
      <c r="AM6" s="62">
        <f t="shared" si="4"/>
        <v>0</v>
      </c>
      <c r="AN6" s="62">
        <f t="shared" si="4"/>
        <v>0</v>
      </c>
      <c r="AO6" s="62">
        <f t="shared" si="4"/>
        <v>32.200000000000003</v>
      </c>
      <c r="AP6" s="62">
        <f t="shared" si="4"/>
        <v>32.700000000000003</v>
      </c>
      <c r="AQ6" s="62">
        <f t="shared" si="4"/>
        <v>28.5</v>
      </c>
      <c r="AR6" s="62">
        <f t="shared" si="4"/>
        <v>26.4</v>
      </c>
      <c r="AS6" s="62">
        <f t="shared" si="4"/>
        <v>24.8</v>
      </c>
      <c r="AT6" s="62" t="str">
        <f>IF(AT8="-","【-】","【"&amp;SUBSTITUTE(TEXT(AT8,"#,##0.0"),"-","△")&amp;"】")</f>
        <v>【32.4】</v>
      </c>
      <c r="AU6" s="57">
        <f>IF(AU8="-",NA(),AU8)</f>
        <v>0</v>
      </c>
      <c r="AV6" s="57">
        <f t="shared" ref="AV6:BD6" si="5">IF(AV8="-",NA(),AV8)</f>
        <v>0</v>
      </c>
      <c r="AW6" s="57">
        <f t="shared" si="5"/>
        <v>0</v>
      </c>
      <c r="AX6" s="57">
        <f t="shared" si="5"/>
        <v>0</v>
      </c>
      <c r="AY6" s="57">
        <f t="shared" si="5"/>
        <v>0</v>
      </c>
      <c r="AZ6" s="57">
        <f t="shared" si="5"/>
        <v>994</v>
      </c>
      <c r="BA6" s="57">
        <f t="shared" si="5"/>
        <v>769</v>
      </c>
      <c r="BB6" s="57">
        <f t="shared" si="5"/>
        <v>671</v>
      </c>
      <c r="BC6" s="57">
        <f t="shared" si="5"/>
        <v>544</v>
      </c>
      <c r="BD6" s="57">
        <f t="shared" si="5"/>
        <v>558</v>
      </c>
      <c r="BE6" s="57" t="str">
        <f>IF(BE8="-","【-】","【"&amp;SUBSTITUTE(TEXT(BE8,"#,##0"),"-","△")&amp;"】")</f>
        <v>【7,439】</v>
      </c>
      <c r="BF6" s="62">
        <f>IF(BF8="-",NA(),BF8)</f>
        <v>28.3</v>
      </c>
      <c r="BG6" s="62">
        <f t="shared" ref="BG6:BO6" si="6">IF(BG8="-",NA(),BG8)</f>
        <v>30</v>
      </c>
      <c r="BH6" s="62">
        <f t="shared" si="6"/>
        <v>28</v>
      </c>
      <c r="BI6" s="62">
        <f t="shared" si="6"/>
        <v>27.6</v>
      </c>
      <c r="BJ6" s="62">
        <f t="shared" si="6"/>
        <v>28.5</v>
      </c>
      <c r="BK6" s="62">
        <f t="shared" si="6"/>
        <v>31</v>
      </c>
      <c r="BL6" s="62">
        <f t="shared" si="6"/>
        <v>31.3</v>
      </c>
      <c r="BM6" s="62">
        <f t="shared" si="6"/>
        <v>30.4</v>
      </c>
      <c r="BN6" s="62">
        <f t="shared" si="6"/>
        <v>30.7</v>
      </c>
      <c r="BO6" s="62">
        <f t="shared" si="6"/>
        <v>31.7</v>
      </c>
      <c r="BP6" s="62" t="str">
        <f>IF(BP8="-","【-】","【"&amp;SUBSTITUTE(TEXT(BP8,"#,##0.0"),"-","△")&amp;"】")</f>
        <v>【20.7】</v>
      </c>
      <c r="BQ6" s="62">
        <f>IF(BQ8="-",NA(),BQ8)</f>
        <v>38</v>
      </c>
      <c r="BR6" s="62">
        <f t="shared" ref="BR6:BZ6" si="7">IF(BR8="-",NA(),BR8)</f>
        <v>34</v>
      </c>
      <c r="BS6" s="62">
        <f t="shared" si="7"/>
        <v>32</v>
      </c>
      <c r="BT6" s="62">
        <f t="shared" si="7"/>
        <v>33</v>
      </c>
      <c r="BU6" s="62">
        <f t="shared" si="7"/>
        <v>35</v>
      </c>
      <c r="BV6" s="62">
        <f t="shared" si="7"/>
        <v>26.7</v>
      </c>
      <c r="BW6" s="62">
        <f t="shared" si="7"/>
        <v>25.8</v>
      </c>
      <c r="BX6" s="62">
        <f t="shared" si="7"/>
        <v>27.7</v>
      </c>
      <c r="BY6" s="62">
        <f t="shared" si="7"/>
        <v>28.2</v>
      </c>
      <c r="BZ6" s="62">
        <f t="shared" si="7"/>
        <v>29.8</v>
      </c>
      <c r="CA6" s="62" t="str">
        <f>IF(CA8="-","【-】","【"&amp;SUBSTITUTE(TEXT(CA8,"#,##0.0"),"-","△")&amp;"】")</f>
        <v>【38.3】</v>
      </c>
      <c r="CB6" s="62">
        <f>IF(CB8="-",NA(),CB8)</f>
        <v>2</v>
      </c>
      <c r="CC6" s="62">
        <f t="shared" ref="CC6:CK6" si="8">IF(CC8="-",NA(),CC8)</f>
        <v>4</v>
      </c>
      <c r="CD6" s="62">
        <f t="shared" si="8"/>
        <v>6</v>
      </c>
      <c r="CE6" s="62">
        <f t="shared" si="8"/>
        <v>7</v>
      </c>
      <c r="CF6" s="62">
        <f t="shared" si="8"/>
        <v>2</v>
      </c>
      <c r="CG6" s="62">
        <f t="shared" si="8"/>
        <v>26.3</v>
      </c>
      <c r="CH6" s="62">
        <f t="shared" si="8"/>
        <v>26.3</v>
      </c>
      <c r="CI6" s="62">
        <f t="shared" si="8"/>
        <v>16.3</v>
      </c>
      <c r="CJ6" s="62">
        <f t="shared" si="8"/>
        <v>17.8</v>
      </c>
      <c r="CK6" s="62">
        <f t="shared" si="8"/>
        <v>12.6</v>
      </c>
      <c r="CL6" s="62" t="str">
        <f>IF(CL8="-","【-】","【"&amp;SUBSTITUTE(TEXT(CL8,"#,##0.0"),"-","△")&amp;"】")</f>
        <v>【△17.9】</v>
      </c>
      <c r="CM6" s="57">
        <f>IF(CM8="-",NA(),CM8)</f>
        <v>8077</v>
      </c>
      <c r="CN6" s="57">
        <f t="shared" ref="CN6:CV6" si="9">IF(CN8="-",NA(),CN8)</f>
        <v>11969</v>
      </c>
      <c r="CO6" s="57">
        <f t="shared" si="9"/>
        <v>5135</v>
      </c>
      <c r="CP6" s="57">
        <f t="shared" si="9"/>
        <v>255</v>
      </c>
      <c r="CQ6" s="57">
        <f t="shared" si="9"/>
        <v>-11972</v>
      </c>
      <c r="CR6" s="57">
        <f t="shared" si="9"/>
        <v>11026</v>
      </c>
      <c r="CS6" s="57">
        <f t="shared" si="9"/>
        <v>4277</v>
      </c>
      <c r="CT6" s="57">
        <f t="shared" si="9"/>
        <v>1112</v>
      </c>
      <c r="CU6" s="57">
        <f t="shared" si="9"/>
        <v>7517</v>
      </c>
      <c r="CV6" s="57">
        <f t="shared" si="9"/>
        <v>-295</v>
      </c>
      <c r="CW6" s="57" t="str">
        <f>IF(CW8="-","【-】","【"&amp;SUBSTITUTE(TEXT(CW8,"#,##0"),"-","△")&amp;"】")</f>
        <v>【△8,789】</v>
      </c>
      <c r="CX6" s="62"/>
      <c r="CY6" s="62"/>
      <c r="CZ6" s="62"/>
      <c r="DA6" s="62"/>
      <c r="DB6" s="62"/>
      <c r="DC6" s="62"/>
      <c r="DD6" s="62"/>
      <c r="DE6" s="62"/>
      <c r="DF6" s="62"/>
      <c r="DG6" s="62"/>
      <c r="DH6" s="62" t="s">
        <v>123</v>
      </c>
      <c r="DI6" s="58">
        <f t="shared" ref="DI6:DJ6" si="10">DI8</f>
        <v>256662</v>
      </c>
      <c r="DJ6" s="58" t="str">
        <f t="shared" si="10"/>
        <v>-</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242.7</v>
      </c>
      <c r="EB6" s="62">
        <f t="shared" si="11"/>
        <v>240.2</v>
      </c>
      <c r="EC6" s="62">
        <f t="shared" si="11"/>
        <v>131.5</v>
      </c>
      <c r="ED6" s="62">
        <f t="shared" si="11"/>
        <v>441.3</v>
      </c>
      <c r="EE6" s="62">
        <f t="shared" si="11"/>
        <v>85.7</v>
      </c>
      <c r="EF6" s="62" t="str">
        <f>IF(EF8="-","【-】","【"&amp;SUBSTITUTE(TEXT(EF8,"#,##0.0"),"-","△")&amp;"】")</f>
        <v>【38.7】</v>
      </c>
      <c r="EG6" s="63">
        <f>IF(EG8="-",NA(),EG8)</f>
        <v>5.1999999999999998E-3</v>
      </c>
      <c r="EH6" s="63">
        <f t="shared" ref="EH6:EP6" si="12">IF(EH8="-",NA(),EH8)</f>
        <v>4.3E-3</v>
      </c>
      <c r="EI6" s="63">
        <f t="shared" si="12"/>
        <v>4.7000000000000002E-3</v>
      </c>
      <c r="EJ6" s="63">
        <f t="shared" si="12"/>
        <v>4.7000000000000002E-3</v>
      </c>
      <c r="EK6" s="63">
        <f t="shared" si="12"/>
        <v>4.8999999999999998E-3</v>
      </c>
      <c r="EL6" s="63">
        <f t="shared" si="12"/>
        <v>0.24829999999999999</v>
      </c>
      <c r="EM6" s="63">
        <f t="shared" si="12"/>
        <v>0.25530000000000003</v>
      </c>
      <c r="EN6" s="63">
        <f t="shared" si="12"/>
        <v>0.21029999999999999</v>
      </c>
      <c r="EO6" s="63">
        <f t="shared" si="12"/>
        <v>0.1741</v>
      </c>
      <c r="EP6" s="63">
        <f t="shared" si="12"/>
        <v>0.21360000000000001</v>
      </c>
    </row>
    <row r="7" spans="1:146" s="64" customFormat="1">
      <c r="A7" s="40" t="s">
        <v>125</v>
      </c>
      <c r="B7" s="55">
        <f t="shared" ref="B7:X7" si="13">B8</f>
        <v>2016</v>
      </c>
      <c r="C7" s="55">
        <f t="shared" si="13"/>
        <v>312011</v>
      </c>
      <c r="D7" s="55">
        <f t="shared" si="13"/>
        <v>47</v>
      </c>
      <c r="E7" s="55">
        <f t="shared" si="13"/>
        <v>11</v>
      </c>
      <c r="F7" s="55">
        <f t="shared" si="13"/>
        <v>1</v>
      </c>
      <c r="G7" s="55">
        <f t="shared" si="13"/>
        <v>2</v>
      </c>
      <c r="H7" s="55" t="str">
        <f t="shared" si="13"/>
        <v>鳥取県　鳥取市</v>
      </c>
      <c r="I7" s="55" t="str">
        <f t="shared" si="13"/>
        <v>国民宿舎　山紫苑</v>
      </c>
      <c r="J7" s="55" t="str">
        <f t="shared" si="13"/>
        <v>法非適用</v>
      </c>
      <c r="K7" s="55" t="str">
        <f t="shared" si="13"/>
        <v>観光施設事業</v>
      </c>
      <c r="L7" s="55" t="str">
        <f t="shared" si="13"/>
        <v>休養宿泊施設</v>
      </c>
      <c r="M7" s="55" t="str">
        <f t="shared" si="13"/>
        <v>Ａ２Ｂ２</v>
      </c>
      <c r="N7" s="55">
        <f t="shared" si="13"/>
        <v>0</v>
      </c>
      <c r="O7" s="56" t="str">
        <f t="shared" si="13"/>
        <v>該当数値なし</v>
      </c>
      <c r="P7" s="56" t="str">
        <f t="shared" si="13"/>
        <v>該当数値なし</v>
      </c>
      <c r="Q7" s="57">
        <f t="shared" si="13"/>
        <v>3971</v>
      </c>
      <c r="R7" s="58">
        <f t="shared" si="13"/>
        <v>140</v>
      </c>
      <c r="S7" s="59">
        <f t="shared" si="13"/>
        <v>10518</v>
      </c>
      <c r="T7" s="60" t="str">
        <f t="shared" si="13"/>
        <v>利用料金制</v>
      </c>
      <c r="U7" s="56">
        <f t="shared" si="13"/>
        <v>23</v>
      </c>
      <c r="V7" s="60" t="str">
        <f t="shared" si="13"/>
        <v>有</v>
      </c>
      <c r="W7" s="61">
        <f t="shared" si="13"/>
        <v>61</v>
      </c>
      <c r="X7" s="60" t="str">
        <f t="shared" si="13"/>
        <v>有</v>
      </c>
      <c r="Y7" s="62">
        <f>Y8</f>
        <v>103</v>
      </c>
      <c r="Z7" s="62">
        <f t="shared" ref="Z7:AH7" si="14">Z8</f>
        <v>105</v>
      </c>
      <c r="AA7" s="62">
        <f t="shared" si="14"/>
        <v>102</v>
      </c>
      <c r="AB7" s="62">
        <f t="shared" si="14"/>
        <v>100</v>
      </c>
      <c r="AC7" s="62">
        <f t="shared" si="14"/>
        <v>95</v>
      </c>
      <c r="AD7" s="62">
        <f t="shared" si="14"/>
        <v>95</v>
      </c>
      <c r="AE7" s="62">
        <f t="shared" si="14"/>
        <v>93.4</v>
      </c>
      <c r="AF7" s="62">
        <f t="shared" si="14"/>
        <v>79.599999999999994</v>
      </c>
      <c r="AG7" s="62">
        <f t="shared" si="14"/>
        <v>80.8</v>
      </c>
      <c r="AH7" s="62">
        <f t="shared" si="14"/>
        <v>80.2</v>
      </c>
      <c r="AI7" s="62"/>
      <c r="AJ7" s="62">
        <f>AJ8</f>
        <v>0</v>
      </c>
      <c r="AK7" s="62">
        <f t="shared" ref="AK7:AS7" si="15">AK8</f>
        <v>0</v>
      </c>
      <c r="AL7" s="62">
        <f t="shared" si="15"/>
        <v>0</v>
      </c>
      <c r="AM7" s="62">
        <f t="shared" si="15"/>
        <v>0</v>
      </c>
      <c r="AN7" s="62">
        <f t="shared" si="15"/>
        <v>0</v>
      </c>
      <c r="AO7" s="62">
        <f t="shared" si="15"/>
        <v>32.200000000000003</v>
      </c>
      <c r="AP7" s="62">
        <f t="shared" si="15"/>
        <v>32.700000000000003</v>
      </c>
      <c r="AQ7" s="62">
        <f t="shared" si="15"/>
        <v>28.5</v>
      </c>
      <c r="AR7" s="62">
        <f t="shared" si="15"/>
        <v>26.4</v>
      </c>
      <c r="AS7" s="62">
        <f t="shared" si="15"/>
        <v>24.8</v>
      </c>
      <c r="AT7" s="62"/>
      <c r="AU7" s="57">
        <f>AU8</f>
        <v>0</v>
      </c>
      <c r="AV7" s="57">
        <f t="shared" ref="AV7:BD7" si="16">AV8</f>
        <v>0</v>
      </c>
      <c r="AW7" s="57">
        <f t="shared" si="16"/>
        <v>0</v>
      </c>
      <c r="AX7" s="57">
        <f t="shared" si="16"/>
        <v>0</v>
      </c>
      <c r="AY7" s="57">
        <f t="shared" si="16"/>
        <v>0</v>
      </c>
      <c r="AZ7" s="57">
        <f t="shared" si="16"/>
        <v>994</v>
      </c>
      <c r="BA7" s="57">
        <f t="shared" si="16"/>
        <v>769</v>
      </c>
      <c r="BB7" s="57">
        <f t="shared" si="16"/>
        <v>671</v>
      </c>
      <c r="BC7" s="57">
        <f t="shared" si="16"/>
        <v>544</v>
      </c>
      <c r="BD7" s="57">
        <f t="shared" si="16"/>
        <v>558</v>
      </c>
      <c r="BE7" s="57"/>
      <c r="BF7" s="62">
        <f>BF8</f>
        <v>28.3</v>
      </c>
      <c r="BG7" s="62">
        <f t="shared" ref="BG7:BO7" si="17">BG8</f>
        <v>30</v>
      </c>
      <c r="BH7" s="62">
        <f t="shared" si="17"/>
        <v>28</v>
      </c>
      <c r="BI7" s="62">
        <f t="shared" si="17"/>
        <v>27.6</v>
      </c>
      <c r="BJ7" s="62">
        <f t="shared" si="17"/>
        <v>28.5</v>
      </c>
      <c r="BK7" s="62">
        <f t="shared" si="17"/>
        <v>31</v>
      </c>
      <c r="BL7" s="62">
        <f t="shared" si="17"/>
        <v>31.3</v>
      </c>
      <c r="BM7" s="62">
        <f t="shared" si="17"/>
        <v>30.4</v>
      </c>
      <c r="BN7" s="62">
        <f t="shared" si="17"/>
        <v>30.7</v>
      </c>
      <c r="BO7" s="62">
        <f t="shared" si="17"/>
        <v>31.7</v>
      </c>
      <c r="BP7" s="62"/>
      <c r="BQ7" s="62">
        <f>BQ8</f>
        <v>38</v>
      </c>
      <c r="BR7" s="62">
        <f t="shared" ref="BR7:BZ7" si="18">BR8</f>
        <v>34</v>
      </c>
      <c r="BS7" s="62">
        <f t="shared" si="18"/>
        <v>32</v>
      </c>
      <c r="BT7" s="62">
        <f t="shared" si="18"/>
        <v>33</v>
      </c>
      <c r="BU7" s="62">
        <f t="shared" si="18"/>
        <v>35</v>
      </c>
      <c r="BV7" s="62">
        <f t="shared" si="18"/>
        <v>26.7</v>
      </c>
      <c r="BW7" s="62">
        <f t="shared" si="18"/>
        <v>25.8</v>
      </c>
      <c r="BX7" s="62">
        <f t="shared" si="18"/>
        <v>27.7</v>
      </c>
      <c r="BY7" s="62">
        <f t="shared" si="18"/>
        <v>28.2</v>
      </c>
      <c r="BZ7" s="62">
        <f t="shared" si="18"/>
        <v>29.8</v>
      </c>
      <c r="CA7" s="62"/>
      <c r="CB7" s="62">
        <f>CB8</f>
        <v>2</v>
      </c>
      <c r="CC7" s="62">
        <f t="shared" ref="CC7:CK7" si="19">CC8</f>
        <v>4</v>
      </c>
      <c r="CD7" s="62">
        <f t="shared" si="19"/>
        <v>6</v>
      </c>
      <c r="CE7" s="62">
        <f t="shared" si="19"/>
        <v>7</v>
      </c>
      <c r="CF7" s="62">
        <f t="shared" si="19"/>
        <v>2</v>
      </c>
      <c r="CG7" s="62">
        <f t="shared" si="19"/>
        <v>26.3</v>
      </c>
      <c r="CH7" s="62">
        <f t="shared" si="19"/>
        <v>26.3</v>
      </c>
      <c r="CI7" s="62">
        <f t="shared" si="19"/>
        <v>16.3</v>
      </c>
      <c r="CJ7" s="62">
        <f t="shared" si="19"/>
        <v>17.8</v>
      </c>
      <c r="CK7" s="62">
        <f t="shared" si="19"/>
        <v>12.6</v>
      </c>
      <c r="CL7" s="62"/>
      <c r="CM7" s="57">
        <f>CM8</f>
        <v>8077</v>
      </c>
      <c r="CN7" s="57">
        <f t="shared" ref="CN7:CV7" si="20">CN8</f>
        <v>11969</v>
      </c>
      <c r="CO7" s="57">
        <f t="shared" si="20"/>
        <v>5135</v>
      </c>
      <c r="CP7" s="57">
        <f t="shared" si="20"/>
        <v>255</v>
      </c>
      <c r="CQ7" s="57">
        <f t="shared" si="20"/>
        <v>-11972</v>
      </c>
      <c r="CR7" s="57">
        <f t="shared" si="20"/>
        <v>11026</v>
      </c>
      <c r="CS7" s="57">
        <f t="shared" si="20"/>
        <v>4277</v>
      </c>
      <c r="CT7" s="57">
        <f t="shared" si="20"/>
        <v>1112</v>
      </c>
      <c r="CU7" s="57">
        <f t="shared" si="20"/>
        <v>7517</v>
      </c>
      <c r="CV7" s="57">
        <f t="shared" si="20"/>
        <v>-295</v>
      </c>
      <c r="CW7" s="57"/>
      <c r="CX7" s="62" t="s">
        <v>126</v>
      </c>
      <c r="CY7" s="62" t="s">
        <v>126</v>
      </c>
      <c r="CZ7" s="62" t="s">
        <v>126</v>
      </c>
      <c r="DA7" s="62" t="s">
        <v>126</v>
      </c>
      <c r="DB7" s="62" t="s">
        <v>126</v>
      </c>
      <c r="DC7" s="62" t="s">
        <v>126</v>
      </c>
      <c r="DD7" s="62" t="s">
        <v>126</v>
      </c>
      <c r="DE7" s="62" t="s">
        <v>126</v>
      </c>
      <c r="DF7" s="62" t="s">
        <v>126</v>
      </c>
      <c r="DG7" s="62" t="s">
        <v>123</v>
      </c>
      <c r="DH7" s="62"/>
      <c r="DI7" s="58">
        <f>DI8</f>
        <v>256662</v>
      </c>
      <c r="DJ7" s="58" t="str">
        <f>DJ8</f>
        <v>-</v>
      </c>
      <c r="DK7" s="62" t="s">
        <v>126</v>
      </c>
      <c r="DL7" s="62" t="s">
        <v>126</v>
      </c>
      <c r="DM7" s="62" t="s">
        <v>126</v>
      </c>
      <c r="DN7" s="62" t="s">
        <v>126</v>
      </c>
      <c r="DO7" s="62" t="s">
        <v>126</v>
      </c>
      <c r="DP7" s="62" t="s">
        <v>126</v>
      </c>
      <c r="DQ7" s="62" t="s">
        <v>126</v>
      </c>
      <c r="DR7" s="62" t="s">
        <v>126</v>
      </c>
      <c r="DS7" s="62" t="s">
        <v>126</v>
      </c>
      <c r="DT7" s="62" t="s">
        <v>123</v>
      </c>
      <c r="DU7" s="62"/>
      <c r="DV7" s="62">
        <f>DV8</f>
        <v>0</v>
      </c>
      <c r="DW7" s="62">
        <f t="shared" ref="DW7:EE7" si="21">DW8</f>
        <v>0</v>
      </c>
      <c r="DX7" s="62">
        <f t="shared" si="21"/>
        <v>0</v>
      </c>
      <c r="DY7" s="62">
        <f t="shared" si="21"/>
        <v>0</v>
      </c>
      <c r="DZ7" s="62">
        <f t="shared" si="21"/>
        <v>0</v>
      </c>
      <c r="EA7" s="62">
        <f t="shared" si="21"/>
        <v>242.7</v>
      </c>
      <c r="EB7" s="62">
        <f t="shared" si="21"/>
        <v>240.2</v>
      </c>
      <c r="EC7" s="62">
        <f t="shared" si="21"/>
        <v>131.5</v>
      </c>
      <c r="ED7" s="62">
        <f t="shared" si="21"/>
        <v>441.3</v>
      </c>
      <c r="EE7" s="62">
        <f t="shared" si="21"/>
        <v>85.7</v>
      </c>
      <c r="EF7" s="62"/>
      <c r="EG7" s="63"/>
      <c r="EH7" s="63"/>
      <c r="EI7" s="63"/>
      <c r="EJ7" s="63"/>
      <c r="EK7" s="63"/>
      <c r="EL7" s="63"/>
      <c r="EM7" s="63"/>
      <c r="EN7" s="63"/>
      <c r="EO7" s="63"/>
      <c r="EP7" s="63"/>
    </row>
    <row r="8" spans="1:146" s="64" customFormat="1">
      <c r="A8" s="40"/>
      <c r="B8" s="65">
        <v>2016</v>
      </c>
      <c r="C8" s="65">
        <v>312011</v>
      </c>
      <c r="D8" s="65">
        <v>47</v>
      </c>
      <c r="E8" s="65">
        <v>11</v>
      </c>
      <c r="F8" s="65">
        <v>1</v>
      </c>
      <c r="G8" s="65">
        <v>2</v>
      </c>
      <c r="H8" s="65" t="s">
        <v>127</v>
      </c>
      <c r="I8" s="65" t="s">
        <v>128</v>
      </c>
      <c r="J8" s="65" t="s">
        <v>129</v>
      </c>
      <c r="K8" s="65" t="s">
        <v>130</v>
      </c>
      <c r="L8" s="65" t="s">
        <v>131</v>
      </c>
      <c r="M8" s="65" t="s">
        <v>132</v>
      </c>
      <c r="N8" s="65"/>
      <c r="O8" s="66" t="s">
        <v>133</v>
      </c>
      <c r="P8" s="66" t="s">
        <v>133</v>
      </c>
      <c r="Q8" s="67">
        <v>3971</v>
      </c>
      <c r="R8" s="67">
        <v>140</v>
      </c>
      <c r="S8" s="68">
        <v>10518</v>
      </c>
      <c r="T8" s="69" t="s">
        <v>134</v>
      </c>
      <c r="U8" s="66">
        <v>23</v>
      </c>
      <c r="V8" s="69" t="s">
        <v>135</v>
      </c>
      <c r="W8" s="70">
        <v>61</v>
      </c>
      <c r="X8" s="69" t="s">
        <v>135</v>
      </c>
      <c r="Y8" s="71">
        <v>103</v>
      </c>
      <c r="Z8" s="71">
        <v>105</v>
      </c>
      <c r="AA8" s="71">
        <v>102</v>
      </c>
      <c r="AB8" s="71">
        <v>100</v>
      </c>
      <c r="AC8" s="71">
        <v>95</v>
      </c>
      <c r="AD8" s="71">
        <v>95</v>
      </c>
      <c r="AE8" s="71">
        <v>93.4</v>
      </c>
      <c r="AF8" s="71">
        <v>79.599999999999994</v>
      </c>
      <c r="AG8" s="71">
        <v>80.8</v>
      </c>
      <c r="AH8" s="71">
        <v>80.2</v>
      </c>
      <c r="AI8" s="71">
        <v>92.5</v>
      </c>
      <c r="AJ8" s="71">
        <v>0</v>
      </c>
      <c r="AK8" s="71">
        <v>0</v>
      </c>
      <c r="AL8" s="71">
        <v>0</v>
      </c>
      <c r="AM8" s="71">
        <v>0</v>
      </c>
      <c r="AN8" s="71">
        <v>0</v>
      </c>
      <c r="AO8" s="71">
        <v>32.200000000000003</v>
      </c>
      <c r="AP8" s="71">
        <v>32.700000000000003</v>
      </c>
      <c r="AQ8" s="71">
        <v>28.5</v>
      </c>
      <c r="AR8" s="71">
        <v>26.4</v>
      </c>
      <c r="AS8" s="71">
        <v>24.8</v>
      </c>
      <c r="AT8" s="71">
        <v>32.4</v>
      </c>
      <c r="AU8" s="72">
        <v>0</v>
      </c>
      <c r="AV8" s="72">
        <v>0</v>
      </c>
      <c r="AW8" s="72">
        <v>0</v>
      </c>
      <c r="AX8" s="72">
        <v>0</v>
      </c>
      <c r="AY8" s="72">
        <v>0</v>
      </c>
      <c r="AZ8" s="72">
        <v>994</v>
      </c>
      <c r="BA8" s="72">
        <v>769</v>
      </c>
      <c r="BB8" s="72">
        <v>671</v>
      </c>
      <c r="BC8" s="72">
        <v>544</v>
      </c>
      <c r="BD8" s="72">
        <v>558</v>
      </c>
      <c r="BE8" s="72">
        <v>7439</v>
      </c>
      <c r="BF8" s="71">
        <v>28.3</v>
      </c>
      <c r="BG8" s="71">
        <v>30</v>
      </c>
      <c r="BH8" s="71">
        <v>28</v>
      </c>
      <c r="BI8" s="71">
        <v>27.6</v>
      </c>
      <c r="BJ8" s="71">
        <v>28.5</v>
      </c>
      <c r="BK8" s="71">
        <v>31</v>
      </c>
      <c r="BL8" s="71">
        <v>31.3</v>
      </c>
      <c r="BM8" s="71">
        <v>30.4</v>
      </c>
      <c r="BN8" s="71">
        <v>30.7</v>
      </c>
      <c r="BO8" s="71">
        <v>31.7</v>
      </c>
      <c r="BP8" s="71">
        <v>20.7</v>
      </c>
      <c r="BQ8" s="71">
        <v>38</v>
      </c>
      <c r="BR8" s="71">
        <v>34</v>
      </c>
      <c r="BS8" s="71">
        <v>32</v>
      </c>
      <c r="BT8" s="71">
        <v>33</v>
      </c>
      <c r="BU8" s="71">
        <v>35</v>
      </c>
      <c r="BV8" s="71">
        <v>26.7</v>
      </c>
      <c r="BW8" s="71">
        <v>25.8</v>
      </c>
      <c r="BX8" s="71">
        <v>27.7</v>
      </c>
      <c r="BY8" s="71">
        <v>28.2</v>
      </c>
      <c r="BZ8" s="71">
        <v>29.8</v>
      </c>
      <c r="CA8" s="71">
        <v>38.299999999999997</v>
      </c>
      <c r="CB8" s="71">
        <v>2</v>
      </c>
      <c r="CC8" s="71">
        <v>4</v>
      </c>
      <c r="CD8" s="71">
        <v>6</v>
      </c>
      <c r="CE8" s="73">
        <v>7</v>
      </c>
      <c r="CF8" s="73">
        <v>2</v>
      </c>
      <c r="CG8" s="71">
        <v>26.3</v>
      </c>
      <c r="CH8" s="71">
        <v>26.3</v>
      </c>
      <c r="CI8" s="71">
        <v>16.3</v>
      </c>
      <c r="CJ8" s="71">
        <v>17.8</v>
      </c>
      <c r="CK8" s="71">
        <v>12.6</v>
      </c>
      <c r="CL8" s="71">
        <v>-17.899999999999999</v>
      </c>
      <c r="CM8" s="72">
        <v>8077</v>
      </c>
      <c r="CN8" s="72">
        <v>11969</v>
      </c>
      <c r="CO8" s="72">
        <v>5135</v>
      </c>
      <c r="CP8" s="72">
        <v>255</v>
      </c>
      <c r="CQ8" s="72">
        <v>-11972</v>
      </c>
      <c r="CR8" s="72">
        <v>11026</v>
      </c>
      <c r="CS8" s="72">
        <v>4277</v>
      </c>
      <c r="CT8" s="72">
        <v>1112</v>
      </c>
      <c r="CU8" s="72">
        <v>7517</v>
      </c>
      <c r="CV8" s="72">
        <v>-295</v>
      </c>
      <c r="CW8" s="72">
        <v>-8789</v>
      </c>
      <c r="CX8" s="71" t="s">
        <v>136</v>
      </c>
      <c r="CY8" s="71" t="s">
        <v>136</v>
      </c>
      <c r="CZ8" s="71" t="s">
        <v>136</v>
      </c>
      <c r="DA8" s="71" t="s">
        <v>136</v>
      </c>
      <c r="DB8" s="71" t="s">
        <v>136</v>
      </c>
      <c r="DC8" s="71" t="s">
        <v>136</v>
      </c>
      <c r="DD8" s="71" t="s">
        <v>136</v>
      </c>
      <c r="DE8" s="71" t="s">
        <v>136</v>
      </c>
      <c r="DF8" s="71" t="s">
        <v>136</v>
      </c>
      <c r="DG8" s="71" t="s">
        <v>136</v>
      </c>
      <c r="DH8" s="71" t="s">
        <v>136</v>
      </c>
      <c r="DI8" s="67">
        <v>256662</v>
      </c>
      <c r="DJ8" s="67" t="s">
        <v>136</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242.7</v>
      </c>
      <c r="EB8" s="71">
        <v>240.2</v>
      </c>
      <c r="EC8" s="71">
        <v>131.5</v>
      </c>
      <c r="ED8" s="71">
        <v>441.3</v>
      </c>
      <c r="EE8" s="71">
        <v>85.7</v>
      </c>
      <c r="EF8" s="71">
        <v>38.700000000000003</v>
      </c>
      <c r="EG8" s="74">
        <v>5.1999999999999998E-3</v>
      </c>
      <c r="EH8" s="75">
        <v>4.3E-3</v>
      </c>
      <c r="EI8" s="75">
        <v>4.7000000000000002E-3</v>
      </c>
      <c r="EJ8" s="75">
        <v>4.7000000000000002E-3</v>
      </c>
      <c r="EK8" s="75">
        <v>4.8999999999999998E-3</v>
      </c>
      <c r="EL8" s="75">
        <v>0.24829999999999999</v>
      </c>
      <c r="EM8" s="75">
        <v>0.25530000000000003</v>
      </c>
      <c r="EN8" s="75">
        <v>0.21029999999999999</v>
      </c>
      <c r="EO8" s="75">
        <v>0.1741</v>
      </c>
      <c r="EP8" s="75">
        <v>0.21360000000000001</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2018-04-02T08:00:13Z</cp:lastPrinted>
  <dcterms:created xsi:type="dcterms:W3CDTF">2018-02-09T01:42:54Z</dcterms:created>
  <dcterms:modified xsi:type="dcterms:W3CDTF">2018-04-17T00:42:07Z</dcterms:modified>
  <cp:category/>
</cp:coreProperties>
</file>