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5 分析依頼（休養、駐車場）\05_県HP掲載用\"/>
    </mc:Choice>
  </mc:AlternateContent>
  <workbookProtection workbookAlgorithmName="SHA-512" workbookHashValue="LvsYWiAzU3+Ii8rrzfz1Iwf7/iR45g4GG8OCDMAvnPlaWh6+Z7ZXSGwBN5cFOzqemabCCJ7wwie9iSthKvStFg==" workbookSaltValue="jv1UG88alJ2gLk5zX7YXHg==" workbookSpinCount="100000" lockStructure="1"/>
  <bookViews>
    <workbookView xWindow="-15" yWindow="6030" windowWidth="19230" windowHeight="607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LX77" i="4" s="1"/>
  <c r="DX7" i="5"/>
  <c r="DW7" i="5"/>
  <c r="DV7" i="5"/>
  <c r="DJ7" i="5"/>
  <c r="DI7" i="5"/>
  <c r="CV7" i="5"/>
  <c r="CU7" i="5"/>
  <c r="CT7" i="5"/>
  <c r="CS7" i="5"/>
  <c r="CR7" i="5"/>
  <c r="CQ7" i="5"/>
  <c r="CP7" i="5"/>
  <c r="LX53" i="4" s="1"/>
  <c r="CO7" i="5"/>
  <c r="LJ53" i="4" s="1"/>
  <c r="CN7" i="5"/>
  <c r="CM7" i="5"/>
  <c r="CK7" i="5"/>
  <c r="IX54" i="4" s="1"/>
  <c r="CJ7" i="5"/>
  <c r="CI7" i="5"/>
  <c r="CH7" i="5"/>
  <c r="CG7" i="5"/>
  <c r="GT54" i="4" s="1"/>
  <c r="CF7" i="5"/>
  <c r="CE7" i="5"/>
  <c r="CD7" i="5"/>
  <c r="CC7" i="5"/>
  <c r="HH53" i="4" s="1"/>
  <c r="CB7" i="5"/>
  <c r="GT53" i="4" s="1"/>
  <c r="BZ7" i="5"/>
  <c r="BY7" i="5"/>
  <c r="BX7" i="5"/>
  <c r="EH54" i="4" s="1"/>
  <c r="BW7" i="5"/>
  <c r="DT54" i="4" s="1"/>
  <c r="BV7" i="5"/>
  <c r="BU7" i="5"/>
  <c r="BT7" i="5"/>
  <c r="BS7" i="5"/>
  <c r="EH53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AV7" i="5"/>
  <c r="AU7" i="5"/>
  <c r="AS7" i="5"/>
  <c r="FJ32" i="4" s="1"/>
  <c r="AR7" i="5"/>
  <c r="AQ7" i="5"/>
  <c r="AP7" i="5"/>
  <c r="AO7" i="5"/>
  <c r="DF32" i="4" s="1"/>
  <c r="AN7" i="5"/>
  <c r="FJ31" i="4" s="1"/>
  <c r="AM7" i="5"/>
  <c r="AL7" i="5"/>
  <c r="AK7" i="5"/>
  <c r="AJ7" i="5"/>
  <c r="DF31" i="4" s="1"/>
  <c r="AH7" i="5"/>
  <c r="AG7" i="5"/>
  <c r="AF7" i="5"/>
  <c r="AT32" i="4" s="1"/>
  <c r="AE7" i="5"/>
  <c r="AF32" i="4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E88" i="4"/>
  <c r="ML78" i="4"/>
  <c r="LX78" i="4"/>
  <c r="LJ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V54" i="4"/>
  <c r="KH54" i="4"/>
  <c r="IJ54" i="4"/>
  <c r="HV54" i="4"/>
  <c r="HH54" i="4"/>
  <c r="FJ54" i="4"/>
  <c r="EV54" i="4"/>
  <c r="DF54" i="4"/>
  <c r="BV54" i="4"/>
  <c r="BH54" i="4"/>
  <c r="AT54" i="4"/>
  <c r="AF54" i="4"/>
  <c r="R54" i="4"/>
  <c r="ML53" i="4"/>
  <c r="KV53" i="4"/>
  <c r="KH53" i="4"/>
  <c r="IX53" i="4"/>
  <c r="IJ53" i="4"/>
  <c r="HV53" i="4"/>
  <c r="FJ53" i="4"/>
  <c r="EV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V32" i="4"/>
  <c r="EH32" i="4"/>
  <c r="DT32" i="4"/>
  <c r="BV32" i="4"/>
  <c r="BH32" i="4"/>
  <c r="R32" i="4"/>
  <c r="IX31" i="4"/>
  <c r="HV31" i="4"/>
  <c r="HH31" i="4"/>
  <c r="GT31" i="4"/>
  <c r="EV31" i="4"/>
  <c r="EH31" i="4"/>
  <c r="DT31" i="4"/>
  <c r="BV31" i="4"/>
  <c r="BH31" i="4"/>
  <c r="AT31" i="4"/>
  <c r="AF31" i="4"/>
  <c r="R31" i="4"/>
  <c r="LO10" i="4"/>
  <c r="JV10" i="4"/>
  <c r="IC10" i="4"/>
  <c r="DU10" i="4"/>
  <c r="CF10" i="4"/>
  <c r="AQ10" i="4"/>
  <c r="LO8" i="4"/>
  <c r="JV8" i="4"/>
  <c r="IC8" i="4"/>
  <c r="DU8" i="4"/>
  <c r="AQ8" i="4"/>
  <c r="B8" i="4"/>
  <c r="M88" i="4" l="1"/>
  <c r="B6" i="4"/>
  <c r="IX76" i="4"/>
  <c r="ML52" i="4"/>
  <c r="BV30" i="4"/>
  <c r="IX52" i="4"/>
  <c r="IX30" i="4"/>
  <c r="BV76" i="4"/>
  <c r="FJ52" i="4"/>
  <c r="ML76" i="4"/>
  <c r="BV52" i="4"/>
  <c r="FJ30" i="4"/>
  <c r="C11" i="5"/>
  <c r="D11" i="5"/>
  <c r="E11" i="5"/>
  <c r="B11" i="5"/>
  <c r="HH52" i="4" l="1"/>
  <c r="AF76" i="4"/>
  <c r="DT52" i="4"/>
  <c r="HH30" i="4"/>
  <c r="DT30" i="4"/>
  <c r="KV76" i="4"/>
  <c r="AF52" i="4"/>
  <c r="HH76" i="4"/>
  <c r="KV52" i="4"/>
  <c r="AF30" i="4"/>
  <c r="AT76" i="4"/>
  <c r="EH52" i="4"/>
  <c r="HV30" i="4"/>
  <c r="LJ76" i="4"/>
  <c r="AT52" i="4"/>
  <c r="EH30" i="4"/>
  <c r="AT30" i="4"/>
  <c r="HV76" i="4"/>
  <c r="LJ52" i="4"/>
  <c r="HV52" i="4"/>
  <c r="GT76" i="4"/>
  <c r="KH52" i="4"/>
  <c r="GT52" i="4"/>
  <c r="R76" i="4"/>
  <c r="DF52" i="4"/>
  <c r="GT30" i="4"/>
  <c r="KH76" i="4"/>
  <c r="R52" i="4"/>
  <c r="DF30" i="4"/>
  <c r="R30" i="4"/>
  <c r="LX76" i="4"/>
  <c r="BH52" i="4"/>
  <c r="IJ76" i="4"/>
  <c r="LX52" i="4"/>
  <c r="BH30" i="4"/>
  <c r="EV30" i="4"/>
  <c r="IJ52" i="4"/>
  <c r="BH76" i="4"/>
  <c r="EV52" i="4"/>
  <c r="IJ30" i="4"/>
</calcChain>
</file>

<file path=xl/sharedStrings.xml><?xml version="1.0" encoding="utf-8"?>
<sst xmlns="http://schemas.openxmlformats.org/spreadsheetml/2006/main" count="319" uniqueCount="146">
  <si>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</si>
  <si>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</si>
  <si>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</si>
  <si>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</si>
  <si>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</si>
  <si>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</si>
  <si>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</si>
  <si>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</si>
  <si>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</si>
  <si>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</si>
  <si>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</si>
  <si>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</si>
  <si>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</si>
  <si>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</si>
  <si>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</si>
  <si>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</si>
  <si>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</si>
  <si>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</si>
  <si>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</si>
  <si>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</si>
  <si>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</si>
  <si>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</si>
  <si>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</si>
  <si>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</si>
  <si>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</si>
  <si>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</si>
  <si>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</si>
  <si>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</si>
  <si>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</si>
  <si>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</si>
  <si>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</si>
  <si>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</si>
  <si>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</si>
  <si>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</si>
  <si>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</si>
  <si>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</si>
  <si>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</si>
  <si>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</si>
  <si>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</si>
  <si>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</si>
  <si>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</si>
  <si>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</si>
  <si>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</si>
  <si>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</si>
  <si>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</si>
  <si>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</si>
  <si>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</si>
  <si>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</si>
  <si>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</si>
  <si>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</si>
  <si>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</si>
  <si>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</si>
  <si>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</si>
  <si>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</si>
  <si>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</si>
  <si>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</si>
  <si>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</si>
  <si>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</si>
  <si>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</si>
  <si>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</si>
  <si>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</si>
  <si>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</si>
  <si>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</si>
  <si>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</si>
  <si>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</si>
  <si>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</si>
  <si>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</si>
  <si>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</si>
  <si>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</si>
  <si>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</si>
  <si>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</si>
  <si>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</si>
  <si>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</si>
  <si>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</si>
  <si>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</si>
  <si>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</si>
  <si>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</si>
  <si>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</si>
  <si>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</si>
  <si>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</si>
  <si>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</si>
  <si>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</si>
  <si>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</si>
  <si>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</si>
  <si>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</si>
  <si>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</si>
  <si>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</si>
  <si>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</si>
  <si>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</si>
  <si>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</si>
  <si>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</si>
  <si>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</si>
  <si>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</si>
  <si>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</si>
  <si>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</si>
  <si>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</si>
  <si>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</si>
  <si>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</si>
  <si>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</si>
  <si>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</si>
  <si>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</si>
  <si>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</si>
  <si>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</si>
  <si>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</si>
  <si>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</si>
  <si>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</si>
  <si>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</si>
  <si>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</si>
  <si>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</si>
  <si>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</si>
  <si>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</si>
  <si>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</si>
  <si>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</si>
  <si>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</si>
  <si>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</si>
  <si>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</si>
  <si>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</si>
  <si>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</si>
  <si>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</si>
  <si>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</si>
  <si>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</si>
  <si>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</si>
  <si>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</si>
  <si>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</si>
  <si>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</si>
  <si>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</si>
  <si>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鳥取県　鳥取市</t>
  </si>
  <si>
    <t>気高町遊漁センター</t>
  </si>
  <si>
    <t>法非適用</t>
  </si>
  <si>
    <t>観光施設事業</t>
  </si>
  <si>
    <t>休養宿泊施設</t>
  </si>
  <si>
    <t>Ａ１Ｂ１</t>
  </si>
  <si>
    <t>該当数値なし</t>
  </si>
  <si>
    <t>-</t>
  </si>
  <si>
    <t>利用料金制</t>
  </si>
  <si>
    <t>有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</si>
  <si>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</si>
  <si>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</si>
  <si>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</si>
  <si>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</si>
  <si>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</si>
  <si>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事業の再開にあたり大規模改修を行い資産価値を高めているが、老朽化により今後も施設修繕は必要とみられる。</t>
    <rPh sb="0" eb="2">
      <t>ジギョウ</t>
    </rPh>
    <rPh sb="3" eb="5">
      <t>サイカイ</t>
    </rPh>
    <rPh sb="9" eb="12">
      <t>ダイキボ</t>
    </rPh>
    <rPh sb="12" eb="14">
      <t>カイシュウ</t>
    </rPh>
    <rPh sb="15" eb="16">
      <t>オコナ</t>
    </rPh>
    <rPh sb="17" eb="19">
      <t>シサン</t>
    </rPh>
    <rPh sb="19" eb="21">
      <t>カチ</t>
    </rPh>
    <rPh sb="22" eb="23">
      <t>タカ</t>
    </rPh>
    <rPh sb="29" eb="32">
      <t>ロウキュウカ</t>
    </rPh>
    <rPh sb="35" eb="37">
      <t>コンゴ</t>
    </rPh>
    <rPh sb="38" eb="40">
      <t>シセツ</t>
    </rPh>
    <rPh sb="40" eb="42">
      <t>シュウゼン</t>
    </rPh>
    <rPh sb="43" eb="45">
      <t>ヒツヨウ</t>
    </rPh>
    <phoneticPr fontId="6"/>
  </si>
  <si>
    <t xml:space="preserve">宿泊できる施設ではあるが、施設老朽化により宿泊は受け入れていなかった。H28の施設改修により宿泊も可能となり、H29より受け入れを開始している。
飲食営業のみ運営しており、利用実績は以下のとおり。
・利用者数の推移（年間利用者数）
　H24　 9,573人　
　H25　10,237人
　H26　 4,074人※8月末で休館
　H27　　休館
　H28　33,186人
</t>
    <rPh sb="0" eb="2">
      <t>シュクハク</t>
    </rPh>
    <rPh sb="5" eb="7">
      <t>シセツ</t>
    </rPh>
    <rPh sb="13" eb="15">
      <t>シセツ</t>
    </rPh>
    <rPh sb="15" eb="18">
      <t>ロウキュウカ</t>
    </rPh>
    <rPh sb="21" eb="23">
      <t>シュクハク</t>
    </rPh>
    <rPh sb="24" eb="25">
      <t>ウ</t>
    </rPh>
    <rPh sb="26" eb="27">
      <t>イ</t>
    </rPh>
    <rPh sb="39" eb="41">
      <t>シセツ</t>
    </rPh>
    <rPh sb="41" eb="43">
      <t>カイシュウ</t>
    </rPh>
    <rPh sb="46" eb="48">
      <t>シュクハク</t>
    </rPh>
    <rPh sb="49" eb="51">
      <t>カノウ</t>
    </rPh>
    <rPh sb="60" eb="61">
      <t>ウ</t>
    </rPh>
    <rPh sb="62" eb="63">
      <t>イ</t>
    </rPh>
    <rPh sb="65" eb="67">
      <t>カイシ</t>
    </rPh>
    <rPh sb="73" eb="75">
      <t>インショク</t>
    </rPh>
    <rPh sb="75" eb="77">
      <t>エイギョウ</t>
    </rPh>
    <rPh sb="79" eb="81">
      <t>ウンエイ</t>
    </rPh>
    <rPh sb="86" eb="88">
      <t>リヨウ</t>
    </rPh>
    <rPh sb="88" eb="90">
      <t>ジッセキ</t>
    </rPh>
    <rPh sb="91" eb="93">
      <t>イカ</t>
    </rPh>
    <rPh sb="100" eb="103">
      <t>リヨウシャ</t>
    </rPh>
    <rPh sb="103" eb="104">
      <t>スウ</t>
    </rPh>
    <rPh sb="105" eb="107">
      <t>スイイ</t>
    </rPh>
    <rPh sb="108" eb="110">
      <t>ネンカン</t>
    </rPh>
    <rPh sb="110" eb="112">
      <t>リヨウ</t>
    </rPh>
    <rPh sb="112" eb="113">
      <t>シャ</t>
    </rPh>
    <rPh sb="113" eb="114">
      <t>スウ</t>
    </rPh>
    <rPh sb="127" eb="128">
      <t>ニン</t>
    </rPh>
    <rPh sb="141" eb="142">
      <t>ニン</t>
    </rPh>
    <rPh sb="154" eb="155">
      <t>ニン</t>
    </rPh>
    <rPh sb="157" eb="158">
      <t>ガツ</t>
    </rPh>
    <rPh sb="158" eb="159">
      <t>マツ</t>
    </rPh>
    <rPh sb="160" eb="162">
      <t>キュウカン</t>
    </rPh>
    <rPh sb="169" eb="171">
      <t>キュウカン</t>
    </rPh>
    <rPh sb="183" eb="184">
      <t>ニン</t>
    </rPh>
    <phoneticPr fontId="6"/>
  </si>
  <si>
    <t>施設老朽化による大規模改修を行い、H28より新しい指定管理者による運営が開始されている。
施設修繕箇所はまだ残るものの、民間のノウハウが活かされ利用者拡大につながっている。
今後の方向性（民間譲渡等）については、施設状況及び経営状況の動向を確認し、地域内での施設のあり方、必要性を考慮しながら検討していく。</t>
    <rPh sb="0" eb="2">
      <t>シセツ</t>
    </rPh>
    <rPh sb="2" eb="5">
      <t>ロウキュウカ</t>
    </rPh>
    <rPh sb="8" eb="11">
      <t>ダイキボ</t>
    </rPh>
    <rPh sb="11" eb="13">
      <t>カイシュウ</t>
    </rPh>
    <rPh sb="14" eb="15">
      <t>オコナ</t>
    </rPh>
    <rPh sb="22" eb="23">
      <t>アタラ</t>
    </rPh>
    <rPh sb="25" eb="27">
      <t>シテイ</t>
    </rPh>
    <rPh sb="27" eb="29">
      <t>カンリ</t>
    </rPh>
    <rPh sb="29" eb="30">
      <t>シャ</t>
    </rPh>
    <rPh sb="33" eb="35">
      <t>ウンエイ</t>
    </rPh>
    <rPh sb="36" eb="38">
      <t>カイシ</t>
    </rPh>
    <rPh sb="45" eb="47">
      <t>シセツ</t>
    </rPh>
    <rPh sb="47" eb="49">
      <t>シュウゼン</t>
    </rPh>
    <rPh sb="49" eb="51">
      <t>カショ</t>
    </rPh>
    <rPh sb="54" eb="55">
      <t>ノコ</t>
    </rPh>
    <rPh sb="60" eb="62">
      <t>ミンカン</t>
    </rPh>
    <rPh sb="68" eb="69">
      <t>イ</t>
    </rPh>
    <rPh sb="72" eb="75">
      <t>リヨウシャ</t>
    </rPh>
    <rPh sb="75" eb="77">
      <t>カクダイ</t>
    </rPh>
    <rPh sb="87" eb="89">
      <t>コンゴ</t>
    </rPh>
    <rPh sb="90" eb="93">
      <t>ホウコウセイ</t>
    </rPh>
    <rPh sb="94" eb="96">
      <t>ミンカン</t>
    </rPh>
    <rPh sb="96" eb="98">
      <t>ジョウト</t>
    </rPh>
    <rPh sb="98" eb="99">
      <t>トウ</t>
    </rPh>
    <rPh sb="106" eb="108">
      <t>シセツ</t>
    </rPh>
    <rPh sb="108" eb="110">
      <t>ジョウキョウ</t>
    </rPh>
    <rPh sb="110" eb="111">
      <t>オヨ</t>
    </rPh>
    <rPh sb="112" eb="114">
      <t>ケイエイ</t>
    </rPh>
    <rPh sb="114" eb="116">
      <t>ジョウキョウ</t>
    </rPh>
    <rPh sb="117" eb="119">
      <t>ドウコウ</t>
    </rPh>
    <rPh sb="120" eb="122">
      <t>カクニン</t>
    </rPh>
    <rPh sb="124" eb="126">
      <t>チイキ</t>
    </rPh>
    <rPh sb="126" eb="127">
      <t>ナイ</t>
    </rPh>
    <rPh sb="129" eb="131">
      <t>シセツ</t>
    </rPh>
    <rPh sb="134" eb="135">
      <t>カタ</t>
    </rPh>
    <rPh sb="136" eb="139">
      <t>ヒツヨウセイ</t>
    </rPh>
    <rPh sb="140" eb="142">
      <t>コウリョ</t>
    </rPh>
    <rPh sb="146" eb="148">
      <t>ケントウ</t>
    </rPh>
    <phoneticPr fontId="6"/>
  </si>
  <si>
    <t>非設置</t>
    <rPh sb="0" eb="1">
      <t>ヒ</t>
    </rPh>
    <rPh sb="1" eb="3">
      <t>セッチ</t>
    </rPh>
    <phoneticPr fontId="6"/>
  </si>
  <si>
    <t>・気高町遊漁センターは、H26.8月で施設老朽化により休館。再びH28.4月より開館している。
・収益的収支比率：H26～H27は休館。H28は収支比率では80％となっているが、再開に向けた初期費用の投入により総費用が上がったものである。
・他会計補助金比率：H28は事業再開にあたり、大規模な施設改修費用の一部に繰入金を充当している。
・売上高人件費比率：事業を再開したところであり、今後人件費の適正化、売上高の向上に努めていく。
・売上高GOP比率：類似施設平均値より低いが、経費節減を図り、今後更なる営業収支の改善に努めていく。
・EBITDA：H28は事業再開に係る初期費用投入による収益的収支減であり、H29以降は徐々に上向きになる見込みである。</t>
    <rPh sb="1" eb="4">
      <t>ケタカチョウ</t>
    </rPh>
    <rPh sb="4" eb="6">
      <t>ユウギョ</t>
    </rPh>
    <rPh sb="17" eb="18">
      <t>ガツ</t>
    </rPh>
    <rPh sb="19" eb="21">
      <t>シセツ</t>
    </rPh>
    <rPh sb="21" eb="24">
      <t>ロウキュウカ</t>
    </rPh>
    <rPh sb="27" eb="29">
      <t>キュウカン</t>
    </rPh>
    <rPh sb="30" eb="31">
      <t>フタタ</t>
    </rPh>
    <rPh sb="37" eb="38">
      <t>ガツ</t>
    </rPh>
    <rPh sb="40" eb="42">
      <t>カイカン</t>
    </rPh>
    <rPh sb="49" eb="52">
      <t>シュウエキテキ</t>
    </rPh>
    <rPh sb="52" eb="54">
      <t>シュウシ</t>
    </rPh>
    <rPh sb="54" eb="56">
      <t>ヒリツ</t>
    </rPh>
    <rPh sb="65" eb="67">
      <t>キュウカン</t>
    </rPh>
    <rPh sb="72" eb="74">
      <t>シュウシ</t>
    </rPh>
    <rPh sb="74" eb="76">
      <t>ヒリツ</t>
    </rPh>
    <rPh sb="89" eb="91">
      <t>サイカイ</t>
    </rPh>
    <rPh sb="92" eb="93">
      <t>ム</t>
    </rPh>
    <rPh sb="95" eb="97">
      <t>ショキ</t>
    </rPh>
    <rPh sb="97" eb="99">
      <t>ヒヨウ</t>
    </rPh>
    <rPh sb="100" eb="102">
      <t>トウニュウ</t>
    </rPh>
    <rPh sb="105" eb="108">
      <t>ソウヒヨウ</t>
    </rPh>
    <rPh sb="109" eb="110">
      <t>ア</t>
    </rPh>
    <rPh sb="121" eb="122">
      <t>タ</t>
    </rPh>
    <rPh sb="122" eb="124">
      <t>カイケイ</t>
    </rPh>
    <rPh sb="124" eb="127">
      <t>ホジョキン</t>
    </rPh>
    <rPh sb="127" eb="129">
      <t>ヒリツ</t>
    </rPh>
    <rPh sb="134" eb="136">
      <t>ジギョウ</t>
    </rPh>
    <rPh sb="136" eb="138">
      <t>サイカイ</t>
    </rPh>
    <rPh sb="143" eb="146">
      <t>ダイキボ</t>
    </rPh>
    <rPh sb="147" eb="149">
      <t>シセツ</t>
    </rPh>
    <rPh sb="149" eb="151">
      <t>カイシュウ</t>
    </rPh>
    <rPh sb="151" eb="153">
      <t>ヒヨウ</t>
    </rPh>
    <rPh sb="154" eb="156">
      <t>イチブ</t>
    </rPh>
    <rPh sb="157" eb="159">
      <t>クリイレ</t>
    </rPh>
    <rPh sb="159" eb="160">
      <t>キン</t>
    </rPh>
    <rPh sb="161" eb="163">
      <t>ジュウトウ</t>
    </rPh>
    <rPh sb="170" eb="172">
      <t>ウリアゲ</t>
    </rPh>
    <rPh sb="172" eb="173">
      <t>ダカ</t>
    </rPh>
    <rPh sb="173" eb="175">
      <t>ジンケン</t>
    </rPh>
    <rPh sb="175" eb="176">
      <t>ヒ</t>
    </rPh>
    <rPh sb="176" eb="178">
      <t>ヒリツ</t>
    </rPh>
    <rPh sb="179" eb="181">
      <t>ジギョウ</t>
    </rPh>
    <rPh sb="182" eb="184">
      <t>サイカイ</t>
    </rPh>
    <rPh sb="193" eb="195">
      <t>コンゴ</t>
    </rPh>
    <rPh sb="195" eb="198">
      <t>ジンケンヒ</t>
    </rPh>
    <rPh sb="199" eb="202">
      <t>テキセイカ</t>
    </rPh>
    <rPh sb="203" eb="205">
      <t>ウリアゲ</t>
    </rPh>
    <rPh sb="205" eb="206">
      <t>ダカ</t>
    </rPh>
    <rPh sb="207" eb="209">
      <t>コウジョウ</t>
    </rPh>
    <rPh sb="210" eb="211">
      <t>ツト</t>
    </rPh>
    <rPh sb="227" eb="229">
      <t>ルイジ</t>
    </rPh>
    <rPh sb="229" eb="231">
      <t>シセツ</t>
    </rPh>
    <rPh sb="231" eb="233">
      <t>ヘイキン</t>
    </rPh>
    <rPh sb="233" eb="234">
      <t>チ</t>
    </rPh>
    <rPh sb="236" eb="237">
      <t>ヒク</t>
    </rPh>
    <rPh sb="240" eb="242">
      <t>ケイヒ</t>
    </rPh>
    <rPh sb="242" eb="244">
      <t>セツゲン</t>
    </rPh>
    <rPh sb="245" eb="246">
      <t>ハカ</t>
    </rPh>
    <rPh sb="248" eb="250">
      <t>コンゴ</t>
    </rPh>
    <rPh sb="250" eb="251">
      <t>サラ</t>
    </rPh>
    <rPh sb="253" eb="255">
      <t>エイギョウ</t>
    </rPh>
    <rPh sb="255" eb="257">
      <t>シュウシ</t>
    </rPh>
    <rPh sb="258" eb="260">
      <t>カイゼン</t>
    </rPh>
    <rPh sb="261" eb="262">
      <t>ツト</t>
    </rPh>
    <rPh sb="280" eb="282">
      <t>ジギョウ</t>
    </rPh>
    <rPh sb="282" eb="284">
      <t>サイカイ</t>
    </rPh>
    <rPh sb="285" eb="286">
      <t>カカ</t>
    </rPh>
    <rPh sb="287" eb="289">
      <t>ショキ</t>
    </rPh>
    <rPh sb="289" eb="291">
      <t>ヒヨウ</t>
    </rPh>
    <rPh sb="291" eb="293">
      <t>トウニュウ</t>
    </rPh>
    <rPh sb="296" eb="299">
      <t>シュウエキテキ</t>
    </rPh>
    <rPh sb="299" eb="301">
      <t>シュウシ</t>
    </rPh>
    <rPh sb="301" eb="302">
      <t>ゲン</t>
    </rPh>
    <rPh sb="309" eb="311">
      <t>イコウ</t>
    </rPh>
    <rPh sb="312" eb="314">
      <t>ジョジョ</t>
    </rPh>
    <rPh sb="315" eb="317">
      <t>ウワム</t>
    </rPh>
    <rPh sb="321" eb="323">
      <t>ミコ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</si>
</sst>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5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31160"/>
        <c:axId val="33522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31160"/>
        <c:axId val="335229592"/>
      </c:lineChart>
      <c:dateAx>
        <c:axId val="335231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29592"/>
        <c:crosses val="autoZero"/>
        <c:auto val="1"/>
        <c:lblOffset val="100"/>
        <c:baseTimeUnit val="years"/>
      </c:dateAx>
      <c:valAx>
        <c:axId val="33522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5231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98104"/>
        <c:axId val="33559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98104"/>
        <c:axId val="335597712"/>
      </c:lineChart>
      <c:dateAx>
        <c:axId val="335598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97712"/>
        <c:crosses val="autoZero"/>
        <c:auto val="1"/>
        <c:lblOffset val="100"/>
        <c:baseTimeUnit val="years"/>
      </c:dateAx>
      <c:valAx>
        <c:axId val="33559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98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0.24829999999999999</c:v>
                </c:pt>
                <c:pt idx="1">
                  <c:v>0.25530000000000003</c:v>
                </c:pt>
                <c:pt idx="2">
                  <c:v>0.21029999999999999</c:v>
                </c:pt>
                <c:pt idx="3">
                  <c:v>0.1741</c:v>
                </c:pt>
                <c:pt idx="4">
                  <c:v>0.21360000000000001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98888"/>
        <c:axId val="335592616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91832"/>
        <c:axId val="335593792"/>
      </c:lineChart>
      <c:dateAx>
        <c:axId val="33559888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5592616"/>
        <c:crosses val="autoZero"/>
        <c:auto val="1"/>
        <c:lblOffset val="100"/>
        <c:baseTimeUnit val="years"/>
      </c:dateAx>
      <c:valAx>
        <c:axId val="33559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5598888"/>
        <c:crosses val="autoZero"/>
        <c:crossBetween val="between"/>
      </c:valAx>
      <c:valAx>
        <c:axId val="33559379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5591832"/>
        <c:crosses val="max"/>
        <c:crossBetween val="between"/>
      </c:valAx>
      <c:dateAx>
        <c:axId val="33559183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35593792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31552"/>
        <c:axId val="33522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31552"/>
        <c:axId val="335228024"/>
      </c:lineChart>
      <c:dateAx>
        <c:axId val="33523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28024"/>
        <c:crosses val="autoZero"/>
        <c:auto val="1"/>
        <c:lblOffset val="100"/>
        <c:baseTimeUnit val="years"/>
      </c:dateAx>
      <c:valAx>
        <c:axId val="33522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231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94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30376"/>
        <c:axId val="33522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30376"/>
        <c:axId val="335227632"/>
      </c:lineChart>
      <c:dateAx>
        <c:axId val="335230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27632"/>
        <c:crosses val="autoZero"/>
        <c:auto val="1"/>
        <c:lblOffset val="100"/>
        <c:baseTimeUnit val="years"/>
      </c:dateAx>
      <c:valAx>
        <c:axId val="33522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230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-1771</c:v>
                </c:pt>
                <c:pt idx="1">
                  <c:v>-2366</c:v>
                </c:pt>
                <c:pt idx="2">
                  <c:v>-2044</c:v>
                </c:pt>
                <c:pt idx="3">
                  <c:v>-450</c:v>
                </c:pt>
                <c:pt idx="4">
                  <c:v>-11884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24496"/>
        <c:axId val="335231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24496"/>
        <c:axId val="335231944"/>
      </c:lineChart>
      <c:dateAx>
        <c:axId val="33522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31944"/>
        <c:crosses val="autoZero"/>
        <c:auto val="1"/>
        <c:lblOffset val="100"/>
        <c:baseTimeUnit val="years"/>
      </c:dateAx>
      <c:valAx>
        <c:axId val="335231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5224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-6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-21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25280"/>
        <c:axId val="335225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25280"/>
        <c:axId val="335225672"/>
      </c:lineChart>
      <c:dateAx>
        <c:axId val="3352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25672"/>
        <c:crosses val="autoZero"/>
        <c:auto val="1"/>
        <c:lblOffset val="100"/>
        <c:baseTimeUnit val="years"/>
      </c:dateAx>
      <c:valAx>
        <c:axId val="335225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225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38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26848"/>
        <c:axId val="33522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26848"/>
        <c:axId val="335228416"/>
      </c:lineChart>
      <c:dateAx>
        <c:axId val="33522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28416"/>
        <c:crosses val="autoZero"/>
        <c:auto val="1"/>
        <c:lblOffset val="100"/>
        <c:baseTimeUnit val="years"/>
      </c:dateAx>
      <c:valAx>
        <c:axId val="33522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226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29200"/>
        <c:axId val="33559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29200"/>
        <c:axId val="335591440"/>
      </c:lineChart>
      <c:dateAx>
        <c:axId val="33522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91440"/>
        <c:crosses val="autoZero"/>
        <c:auto val="1"/>
        <c:lblOffset val="100"/>
        <c:baseTimeUnit val="years"/>
      </c:dateAx>
      <c:valAx>
        <c:axId val="33559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229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96928"/>
        <c:axId val="33559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96928"/>
        <c:axId val="335594576"/>
      </c:lineChart>
      <c:dateAx>
        <c:axId val="33559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94576"/>
        <c:crosses val="autoZero"/>
        <c:auto val="1"/>
        <c:lblOffset val="100"/>
        <c:baseTimeUnit val="years"/>
      </c:dateAx>
      <c:valAx>
        <c:axId val="33559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9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595752"/>
        <c:axId val="33559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595752"/>
        <c:axId val="335596144"/>
      </c:lineChart>
      <c:dateAx>
        <c:axId val="33559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596144"/>
        <c:crosses val="autoZero"/>
        <c:auto val="1"/>
        <c:lblOffset val="100"/>
        <c:baseTimeUnit val="years"/>
      </c:dateAx>
      <c:valAx>
        <c:axId val="33559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595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90" zoomScaleNormal="90" zoomScaleSheetLayoutView="70" workbookViewId="0">
      <selection activeCell="U12" sqref="U12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83" t="str">
        <f>データ!H6&amp;"　"&amp;データ!I6</f>
        <v>鳥取県鳥取市　気高町遊漁センター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144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6" t="str">
        <f>データ!S7</f>
        <v>-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8" t="str">
        <f>データ!T7</f>
        <v>利用料金制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0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7" t="s">
        <v>19</v>
      </c>
      <c r="NJ9" s="98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668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35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有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100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有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>
      <c r="A14" s="19"/>
      <c r="B14" s="7"/>
      <c r="C14" s="8"/>
      <c r="D14" s="8"/>
      <c r="E14" s="8"/>
      <c r="F14" s="8"/>
      <c r="G14" s="8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8"/>
      <c r="JO14" s="8"/>
      <c r="JP14" s="8"/>
      <c r="JQ14" s="8"/>
      <c r="JR14" s="8"/>
      <c r="JS14" s="8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>
      <c r="A15" s="2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145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4">
        <f>データ!$B$11</f>
        <v>40909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41275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41640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42005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42370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4">
        <f>データ!$B$11</f>
        <v>40909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41275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41640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42005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42370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4">
        <f>データ!$B$11</f>
        <v>40909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41275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41640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42005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42370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>
      <c r="A31" s="2"/>
      <c r="B31" s="22"/>
      <c r="C31" s="5"/>
      <c r="D31" s="5"/>
      <c r="E31" s="5"/>
      <c r="F31" s="5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95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94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100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100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80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0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100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100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33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 t="str">
        <f>データ!AU7</f>
        <v>-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 t="str">
        <f>データ!AV7</f>
        <v>-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 t="str">
        <f>データ!AW7</f>
        <v>-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 t="str">
        <f>データ!AX7</f>
        <v>-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 t="str">
        <f>データ!AY7</f>
        <v>-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84.2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87.8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89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89.8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36.5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34.1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41.2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37.299999999999997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38.9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16675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27599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4581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41279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19759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28" t="s">
        <v>141</v>
      </c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30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28"/>
      <c r="NJ33" s="129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30"/>
    </row>
    <row r="34" spans="1:387" ht="13.5" customHeight="1">
      <c r="A34" s="2"/>
      <c r="B34" s="22"/>
      <c r="C34" s="24"/>
      <c r="D34" s="5"/>
      <c r="E34" s="5"/>
      <c r="F34" s="5"/>
      <c r="G34" s="5"/>
      <c r="H34" s="134" t="s">
        <v>30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"/>
      <c r="CN34" s="5"/>
      <c r="CO34" s="5"/>
      <c r="CP34" s="5"/>
      <c r="CQ34" s="5"/>
      <c r="CR34" s="5"/>
      <c r="CS34" s="5"/>
      <c r="CT34" s="5"/>
      <c r="CU34" s="5"/>
      <c r="CV34" s="134" t="s">
        <v>31</v>
      </c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24"/>
      <c r="GB34" s="24"/>
      <c r="GC34" s="24"/>
      <c r="GD34" s="24"/>
      <c r="GE34" s="24"/>
      <c r="GF34" s="24"/>
      <c r="GG34" s="24"/>
      <c r="GH34" s="24"/>
      <c r="GI34" s="24"/>
      <c r="GJ34" s="134" t="s">
        <v>32</v>
      </c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5"/>
      <c r="JP34" s="5"/>
      <c r="JQ34" s="5"/>
      <c r="JR34" s="5"/>
      <c r="JS34" s="5"/>
      <c r="JT34" s="135" t="s">
        <v>33</v>
      </c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6"/>
      <c r="NH34" s="2"/>
      <c r="NI34" s="128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30"/>
    </row>
    <row r="35" spans="1:387" ht="13.5" customHeight="1">
      <c r="A35" s="2"/>
      <c r="B35" s="22"/>
      <c r="C35" s="24"/>
      <c r="D35" s="5"/>
      <c r="E35" s="5"/>
      <c r="F35" s="5"/>
      <c r="G35" s="5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5"/>
      <c r="CN35" s="5"/>
      <c r="CO35" s="5"/>
      <c r="CP35" s="5"/>
      <c r="CQ35" s="5"/>
      <c r="CR35" s="5"/>
      <c r="CS35" s="5"/>
      <c r="CT35" s="5"/>
      <c r="CU35" s="5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24"/>
      <c r="GB35" s="24"/>
      <c r="GC35" s="24"/>
      <c r="GD35" s="24"/>
      <c r="GE35" s="24"/>
      <c r="GF35" s="24"/>
      <c r="GG35" s="24"/>
      <c r="GH35" s="24"/>
      <c r="GI35" s="2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37"/>
      <c r="NH35" s="2"/>
      <c r="NI35" s="128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30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28"/>
      <c r="NJ36" s="129"/>
      <c r="NK36" s="129"/>
      <c r="NL36" s="129"/>
      <c r="NM36" s="129"/>
      <c r="NN36" s="129"/>
      <c r="NO36" s="129"/>
      <c r="NP36" s="129"/>
      <c r="NQ36" s="129"/>
      <c r="NR36" s="129"/>
      <c r="NS36" s="129"/>
      <c r="NT36" s="129"/>
      <c r="NU36" s="129"/>
      <c r="NV36" s="129"/>
      <c r="NW36" s="130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28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30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28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30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28"/>
      <c r="NJ39" s="129"/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30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28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30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28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30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28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30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28"/>
      <c r="NJ43" s="129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30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28"/>
      <c r="NJ44" s="129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30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28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30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28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30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31"/>
      <c r="NJ47" s="132"/>
      <c r="NK47" s="132"/>
      <c r="NL47" s="132"/>
      <c r="NM47" s="132"/>
      <c r="NN47" s="132"/>
      <c r="NO47" s="132"/>
      <c r="NP47" s="132"/>
      <c r="NQ47" s="132"/>
      <c r="NR47" s="132"/>
      <c r="NS47" s="132"/>
      <c r="NT47" s="132"/>
      <c r="NU47" s="132"/>
      <c r="NV47" s="132"/>
      <c r="NW47" s="133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5" t="s">
        <v>34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28" t="s">
        <v>142</v>
      </c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30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28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30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28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30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4">
        <f>データ!$B$11</f>
        <v>40909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41275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41640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42005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42370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4">
        <f>データ!$B$11</f>
        <v>40909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41275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41640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42005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42370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4">
        <f>データ!$B$11</f>
        <v>40909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41275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41640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42005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42370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4">
        <f>データ!$B$11</f>
        <v>40909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41275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41640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42005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42370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5"/>
      <c r="NA52" s="5"/>
      <c r="NB52" s="5"/>
      <c r="NC52" s="5"/>
      <c r="ND52" s="5"/>
      <c r="NE52" s="5"/>
      <c r="NF52" s="5"/>
      <c r="NG52" s="23"/>
      <c r="NH52" s="2"/>
      <c r="NI52" s="128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30"/>
    </row>
    <row r="53" spans="1:387" ht="13.5" customHeight="1">
      <c r="A53" s="2"/>
      <c r="B53" s="22"/>
      <c r="C53" s="5"/>
      <c r="D53" s="5"/>
      <c r="E53" s="5"/>
      <c r="F53" s="5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0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0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0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0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0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38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40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0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0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50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-6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-9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0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0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-21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-1771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-2366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-2044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-450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-11884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5"/>
      <c r="NA53" s="5"/>
      <c r="NB53" s="5"/>
      <c r="NC53" s="5"/>
      <c r="ND53" s="5"/>
      <c r="NE53" s="5"/>
      <c r="NF53" s="5"/>
      <c r="NG53" s="23"/>
      <c r="NH53" s="2"/>
      <c r="NI53" s="128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30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15.4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14.9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14.5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14.6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36.5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36.9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209.9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39.200000000000003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43.1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1.6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-22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-317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-21.5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-25.8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9">
        <f>データ!CR7</f>
        <v>-5593</v>
      </c>
      <c r="KI54" s="140"/>
      <c r="KJ54" s="140"/>
      <c r="KK54" s="140"/>
      <c r="KL54" s="140"/>
      <c r="KM54" s="140"/>
      <c r="KN54" s="140"/>
      <c r="KO54" s="140"/>
      <c r="KP54" s="140"/>
      <c r="KQ54" s="140"/>
      <c r="KR54" s="140"/>
      <c r="KS54" s="140"/>
      <c r="KT54" s="140"/>
      <c r="KU54" s="141"/>
      <c r="KV54" s="139">
        <f>データ!CS7</f>
        <v>-7656</v>
      </c>
      <c r="KW54" s="140"/>
      <c r="KX54" s="140"/>
      <c r="KY54" s="140"/>
      <c r="KZ54" s="140"/>
      <c r="LA54" s="140"/>
      <c r="LB54" s="140"/>
      <c r="LC54" s="140"/>
      <c r="LD54" s="140"/>
      <c r="LE54" s="140"/>
      <c r="LF54" s="140"/>
      <c r="LG54" s="140"/>
      <c r="LH54" s="140"/>
      <c r="LI54" s="141"/>
      <c r="LJ54" s="139">
        <f>データ!CT7</f>
        <v>-10899</v>
      </c>
      <c r="LK54" s="140"/>
      <c r="LL54" s="140"/>
      <c r="LM54" s="140"/>
      <c r="LN54" s="140"/>
      <c r="LO54" s="140"/>
      <c r="LP54" s="140"/>
      <c r="LQ54" s="140"/>
      <c r="LR54" s="140"/>
      <c r="LS54" s="140"/>
      <c r="LT54" s="140"/>
      <c r="LU54" s="140"/>
      <c r="LV54" s="140"/>
      <c r="LW54" s="141"/>
      <c r="LX54" s="139">
        <f>データ!CU7</f>
        <v>-10769</v>
      </c>
      <c r="LY54" s="140"/>
      <c r="LZ54" s="140"/>
      <c r="MA54" s="140"/>
      <c r="MB54" s="140"/>
      <c r="MC54" s="140"/>
      <c r="MD54" s="140"/>
      <c r="ME54" s="140"/>
      <c r="MF54" s="140"/>
      <c r="MG54" s="140"/>
      <c r="MH54" s="140"/>
      <c r="MI54" s="140"/>
      <c r="MJ54" s="140"/>
      <c r="MK54" s="141"/>
      <c r="ML54" s="139">
        <f>データ!CV7</f>
        <v>-11424</v>
      </c>
      <c r="MM54" s="140"/>
      <c r="MN54" s="140"/>
      <c r="MO54" s="140"/>
      <c r="MP54" s="140"/>
      <c r="MQ54" s="140"/>
      <c r="MR54" s="140"/>
      <c r="MS54" s="140"/>
      <c r="MT54" s="140"/>
      <c r="MU54" s="140"/>
      <c r="MV54" s="140"/>
      <c r="MW54" s="140"/>
      <c r="MX54" s="140"/>
      <c r="MY54" s="141"/>
      <c r="MZ54" s="5"/>
      <c r="NA54" s="5"/>
      <c r="NB54" s="5"/>
      <c r="NC54" s="5"/>
      <c r="ND54" s="5"/>
      <c r="NE54" s="5"/>
      <c r="NF54" s="5"/>
      <c r="NG54" s="23"/>
      <c r="NH54" s="2"/>
      <c r="NI54" s="128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30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28"/>
      <c r="NJ55" s="129"/>
      <c r="NK55" s="129"/>
      <c r="NL55" s="129"/>
      <c r="NM55" s="129"/>
      <c r="NN55" s="129"/>
      <c r="NO55" s="129"/>
      <c r="NP55" s="129"/>
      <c r="NQ55" s="129"/>
      <c r="NR55" s="129"/>
      <c r="NS55" s="129"/>
      <c r="NT55" s="129"/>
      <c r="NU55" s="129"/>
      <c r="NV55" s="129"/>
      <c r="NW55" s="130"/>
    </row>
    <row r="56" spans="1:387" ht="13.5" customHeight="1">
      <c r="A56" s="2"/>
      <c r="B56" s="22"/>
      <c r="C56" s="24"/>
      <c r="D56" s="5"/>
      <c r="E56" s="5"/>
      <c r="F56" s="5"/>
      <c r="G56" s="5"/>
      <c r="H56" s="134" t="s">
        <v>35</v>
      </c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5"/>
      <c r="CN56" s="5"/>
      <c r="CO56" s="5"/>
      <c r="CP56" s="5"/>
      <c r="CQ56" s="5"/>
      <c r="CR56" s="5"/>
      <c r="CS56" s="5"/>
      <c r="CT56" s="5"/>
      <c r="CU56" s="5"/>
      <c r="CV56" s="134" t="s">
        <v>36</v>
      </c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24"/>
      <c r="GB56" s="24"/>
      <c r="GC56" s="24"/>
      <c r="GD56" s="24"/>
      <c r="GE56" s="24"/>
      <c r="GF56" s="24"/>
      <c r="GG56" s="24"/>
      <c r="GH56" s="24"/>
      <c r="GI56" s="24"/>
      <c r="GJ56" s="134" t="s">
        <v>37</v>
      </c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  <c r="JF56" s="134"/>
      <c r="JG56" s="134"/>
      <c r="JH56" s="134"/>
      <c r="JI56" s="134"/>
      <c r="JJ56" s="134"/>
      <c r="JK56" s="134"/>
      <c r="JL56" s="134"/>
      <c r="JM56" s="134"/>
      <c r="JN56" s="134"/>
      <c r="JO56" s="5"/>
      <c r="JP56" s="5"/>
      <c r="JQ56" s="5"/>
      <c r="JR56" s="5"/>
      <c r="JS56" s="5"/>
      <c r="JT56" s="5"/>
      <c r="JU56" s="5"/>
      <c r="JV56" s="5"/>
      <c r="JW56" s="5"/>
      <c r="JX56" s="134" t="s">
        <v>38</v>
      </c>
      <c r="JY56" s="134"/>
      <c r="JZ56" s="134"/>
      <c r="KA56" s="134"/>
      <c r="KB56" s="134"/>
      <c r="KC56" s="134"/>
      <c r="KD56" s="134"/>
      <c r="KE56" s="134"/>
      <c r="KF56" s="134"/>
      <c r="KG56" s="134"/>
      <c r="KH56" s="134"/>
      <c r="KI56" s="134"/>
      <c r="KJ56" s="134"/>
      <c r="KK56" s="134"/>
      <c r="KL56" s="134"/>
      <c r="KM56" s="134"/>
      <c r="KN56" s="134"/>
      <c r="KO56" s="134"/>
      <c r="KP56" s="134"/>
      <c r="KQ56" s="134"/>
      <c r="KR56" s="134"/>
      <c r="KS56" s="134"/>
      <c r="KT56" s="134"/>
      <c r="KU56" s="134"/>
      <c r="KV56" s="134"/>
      <c r="KW56" s="134"/>
      <c r="KX56" s="134"/>
      <c r="KY56" s="134"/>
      <c r="KZ56" s="134"/>
      <c r="LA56" s="134"/>
      <c r="LB56" s="134"/>
      <c r="LC56" s="134"/>
      <c r="LD56" s="134"/>
      <c r="LE56" s="134"/>
      <c r="LF56" s="134"/>
      <c r="LG56" s="134"/>
      <c r="LH56" s="134"/>
      <c r="LI56" s="134"/>
      <c r="LJ56" s="134"/>
      <c r="LK56" s="134"/>
      <c r="LL56" s="134"/>
      <c r="LM56" s="134"/>
      <c r="LN56" s="134"/>
      <c r="LO56" s="134"/>
      <c r="LP56" s="134"/>
      <c r="LQ56" s="134"/>
      <c r="LR56" s="134"/>
      <c r="LS56" s="134"/>
      <c r="LT56" s="134"/>
      <c r="LU56" s="134"/>
      <c r="LV56" s="134"/>
      <c r="LW56" s="134"/>
      <c r="LX56" s="134"/>
      <c r="LY56" s="134"/>
      <c r="LZ56" s="134"/>
      <c r="MA56" s="134"/>
      <c r="MB56" s="134"/>
      <c r="MC56" s="134"/>
      <c r="MD56" s="134"/>
      <c r="ME56" s="134"/>
      <c r="MF56" s="134"/>
      <c r="MG56" s="134"/>
      <c r="MH56" s="134"/>
      <c r="MI56" s="134"/>
      <c r="MJ56" s="134"/>
      <c r="MK56" s="134"/>
      <c r="ML56" s="134"/>
      <c r="MM56" s="134"/>
      <c r="MN56" s="134"/>
      <c r="MO56" s="134"/>
      <c r="MP56" s="134"/>
      <c r="MQ56" s="134"/>
      <c r="MR56" s="134"/>
      <c r="MS56" s="134"/>
      <c r="MT56" s="134"/>
      <c r="MU56" s="134"/>
      <c r="MV56" s="134"/>
      <c r="MW56" s="134"/>
      <c r="MX56" s="134"/>
      <c r="MY56" s="134"/>
      <c r="MZ56" s="134"/>
      <c r="NA56" s="134"/>
      <c r="NB56" s="134"/>
      <c r="NC56" s="24"/>
      <c r="ND56" s="24"/>
      <c r="NE56" s="24"/>
      <c r="NF56" s="24"/>
      <c r="NG56" s="23"/>
      <c r="NH56" s="2"/>
      <c r="NI56" s="128"/>
      <c r="NJ56" s="129"/>
      <c r="NK56" s="129"/>
      <c r="NL56" s="129"/>
      <c r="NM56" s="129"/>
      <c r="NN56" s="129"/>
      <c r="NO56" s="129"/>
      <c r="NP56" s="129"/>
      <c r="NQ56" s="129"/>
      <c r="NR56" s="129"/>
      <c r="NS56" s="129"/>
      <c r="NT56" s="129"/>
      <c r="NU56" s="129"/>
      <c r="NV56" s="129"/>
      <c r="NW56" s="130"/>
    </row>
    <row r="57" spans="1:387" ht="13.5" customHeight="1">
      <c r="A57" s="2"/>
      <c r="B57" s="22"/>
      <c r="C57" s="24"/>
      <c r="D57" s="5"/>
      <c r="E57" s="5"/>
      <c r="F57" s="5"/>
      <c r="G57" s="5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5"/>
      <c r="CN57" s="5"/>
      <c r="CO57" s="5"/>
      <c r="CP57" s="5"/>
      <c r="CQ57" s="5"/>
      <c r="CR57" s="5"/>
      <c r="CS57" s="5"/>
      <c r="CT57" s="5"/>
      <c r="CU57" s="5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24"/>
      <c r="GB57" s="24"/>
      <c r="GC57" s="24"/>
      <c r="GD57" s="24"/>
      <c r="GE57" s="24"/>
      <c r="GF57" s="24"/>
      <c r="GG57" s="24"/>
      <c r="GH57" s="24"/>
      <c r="GI57" s="2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  <c r="JF57" s="134"/>
      <c r="JG57" s="134"/>
      <c r="JH57" s="134"/>
      <c r="JI57" s="134"/>
      <c r="JJ57" s="134"/>
      <c r="JK57" s="134"/>
      <c r="JL57" s="134"/>
      <c r="JM57" s="134"/>
      <c r="JN57" s="134"/>
      <c r="JO57" s="5"/>
      <c r="JP57" s="5"/>
      <c r="JQ57" s="5"/>
      <c r="JR57" s="5"/>
      <c r="JS57" s="5"/>
      <c r="JT57" s="5"/>
      <c r="JU57" s="5"/>
      <c r="JV57" s="5"/>
      <c r="JW57" s="5"/>
      <c r="JX57" s="134"/>
      <c r="JY57" s="134"/>
      <c r="JZ57" s="134"/>
      <c r="KA57" s="134"/>
      <c r="KB57" s="134"/>
      <c r="KC57" s="134"/>
      <c r="KD57" s="134"/>
      <c r="KE57" s="134"/>
      <c r="KF57" s="134"/>
      <c r="KG57" s="134"/>
      <c r="KH57" s="134"/>
      <c r="KI57" s="134"/>
      <c r="KJ57" s="134"/>
      <c r="KK57" s="134"/>
      <c r="KL57" s="134"/>
      <c r="KM57" s="134"/>
      <c r="KN57" s="134"/>
      <c r="KO57" s="134"/>
      <c r="KP57" s="134"/>
      <c r="KQ57" s="134"/>
      <c r="KR57" s="134"/>
      <c r="KS57" s="134"/>
      <c r="KT57" s="134"/>
      <c r="KU57" s="134"/>
      <c r="KV57" s="134"/>
      <c r="KW57" s="134"/>
      <c r="KX57" s="134"/>
      <c r="KY57" s="134"/>
      <c r="KZ57" s="134"/>
      <c r="LA57" s="134"/>
      <c r="LB57" s="134"/>
      <c r="LC57" s="134"/>
      <c r="LD57" s="134"/>
      <c r="LE57" s="134"/>
      <c r="LF57" s="134"/>
      <c r="LG57" s="134"/>
      <c r="LH57" s="134"/>
      <c r="LI57" s="134"/>
      <c r="LJ57" s="134"/>
      <c r="LK57" s="134"/>
      <c r="LL57" s="134"/>
      <c r="LM57" s="134"/>
      <c r="LN57" s="134"/>
      <c r="LO57" s="134"/>
      <c r="LP57" s="134"/>
      <c r="LQ57" s="134"/>
      <c r="LR57" s="134"/>
      <c r="LS57" s="134"/>
      <c r="LT57" s="134"/>
      <c r="LU57" s="134"/>
      <c r="LV57" s="134"/>
      <c r="LW57" s="134"/>
      <c r="LX57" s="134"/>
      <c r="LY57" s="134"/>
      <c r="LZ57" s="134"/>
      <c r="MA57" s="134"/>
      <c r="MB57" s="134"/>
      <c r="MC57" s="134"/>
      <c r="MD57" s="134"/>
      <c r="ME57" s="134"/>
      <c r="MF57" s="134"/>
      <c r="MG57" s="134"/>
      <c r="MH57" s="134"/>
      <c r="MI57" s="134"/>
      <c r="MJ57" s="134"/>
      <c r="MK57" s="134"/>
      <c r="ML57" s="134"/>
      <c r="MM57" s="134"/>
      <c r="MN57" s="134"/>
      <c r="MO57" s="134"/>
      <c r="MP57" s="134"/>
      <c r="MQ57" s="134"/>
      <c r="MR57" s="134"/>
      <c r="MS57" s="134"/>
      <c r="MT57" s="134"/>
      <c r="MU57" s="134"/>
      <c r="MV57" s="134"/>
      <c r="MW57" s="134"/>
      <c r="MX57" s="134"/>
      <c r="MY57" s="134"/>
      <c r="MZ57" s="134"/>
      <c r="NA57" s="134"/>
      <c r="NB57" s="134"/>
      <c r="NC57" s="24"/>
      <c r="ND57" s="24"/>
      <c r="NE57" s="24"/>
      <c r="NF57" s="24"/>
      <c r="NG57" s="23"/>
      <c r="NH57" s="2"/>
      <c r="NI57" s="128"/>
      <c r="NJ57" s="129"/>
      <c r="NK57" s="129"/>
      <c r="NL57" s="129"/>
      <c r="NM57" s="129"/>
      <c r="NN57" s="129"/>
      <c r="NO57" s="129"/>
      <c r="NP57" s="129"/>
      <c r="NQ57" s="129"/>
      <c r="NR57" s="129"/>
      <c r="NS57" s="129"/>
      <c r="NT57" s="129"/>
      <c r="NU57" s="129"/>
      <c r="NV57" s="129"/>
      <c r="NW57" s="130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28"/>
      <c r="NJ58" s="129"/>
      <c r="NK58" s="129"/>
      <c r="NL58" s="129"/>
      <c r="NM58" s="129"/>
      <c r="NN58" s="129"/>
      <c r="NO58" s="129"/>
      <c r="NP58" s="129"/>
      <c r="NQ58" s="129"/>
      <c r="NR58" s="129"/>
      <c r="NS58" s="129"/>
      <c r="NT58" s="129"/>
      <c r="NU58" s="129"/>
      <c r="NV58" s="129"/>
      <c r="NW58" s="130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28"/>
      <c r="NJ59" s="129"/>
      <c r="NK59" s="129"/>
      <c r="NL59" s="129"/>
      <c r="NM59" s="129"/>
      <c r="NN59" s="129"/>
      <c r="NO59" s="129"/>
      <c r="NP59" s="129"/>
      <c r="NQ59" s="129"/>
      <c r="NR59" s="129"/>
      <c r="NS59" s="129"/>
      <c r="NT59" s="129"/>
      <c r="NU59" s="129"/>
      <c r="NV59" s="129"/>
      <c r="NW59" s="130"/>
    </row>
    <row r="60" spans="1:387" ht="13.5" customHeight="1">
      <c r="A60" s="23"/>
      <c r="B60" s="20"/>
      <c r="C60" s="21"/>
      <c r="D60" s="21"/>
      <c r="E60" s="21"/>
      <c r="F60" s="21"/>
      <c r="G60" s="21"/>
      <c r="H60" s="109" t="s">
        <v>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0"/>
      <c r="NH60" s="2"/>
      <c r="NI60" s="128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30"/>
    </row>
    <row r="61" spans="1:387" ht="13.5" customHeight="1">
      <c r="A61" s="23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0"/>
      <c r="NH61" s="2"/>
      <c r="NI61" s="128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30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28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30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8" t="s">
        <v>40</v>
      </c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28"/>
      <c r="NJ63" s="129"/>
      <c r="NK63" s="129"/>
      <c r="NL63" s="129"/>
      <c r="NM63" s="129"/>
      <c r="NN63" s="129"/>
      <c r="NO63" s="129"/>
      <c r="NP63" s="129"/>
      <c r="NQ63" s="129"/>
      <c r="NR63" s="129"/>
      <c r="NS63" s="129"/>
      <c r="NT63" s="129"/>
      <c r="NU63" s="129"/>
      <c r="NV63" s="129"/>
      <c r="NW63" s="130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31"/>
      <c r="NJ64" s="132"/>
      <c r="NK64" s="132"/>
      <c r="NL64" s="132"/>
      <c r="NM64" s="132"/>
      <c r="NN64" s="132"/>
      <c r="NO64" s="132"/>
      <c r="NP64" s="132"/>
      <c r="NQ64" s="132"/>
      <c r="NR64" s="132"/>
      <c r="NS64" s="132"/>
      <c r="NT64" s="132"/>
      <c r="NU64" s="132"/>
      <c r="NV64" s="132"/>
      <c r="NW64" s="133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5" t="s">
        <v>41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28" t="s">
        <v>143</v>
      </c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30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42">
        <f>データ!DI6</f>
        <v>42602</v>
      </c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28"/>
      <c r="NJ67" s="129"/>
      <c r="NK67" s="129"/>
      <c r="NL67" s="129"/>
      <c r="NM67" s="129"/>
      <c r="NN67" s="129"/>
      <c r="NO67" s="129"/>
      <c r="NP67" s="129"/>
      <c r="NQ67" s="129"/>
      <c r="NR67" s="129"/>
      <c r="NS67" s="129"/>
      <c r="NT67" s="129"/>
      <c r="NU67" s="129"/>
      <c r="NV67" s="129"/>
      <c r="NW67" s="130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28"/>
      <c r="NJ68" s="129"/>
      <c r="NK68" s="129"/>
      <c r="NL68" s="129"/>
      <c r="NM68" s="129"/>
      <c r="NN68" s="129"/>
      <c r="NO68" s="129"/>
      <c r="NP68" s="129"/>
      <c r="NQ68" s="129"/>
      <c r="NR68" s="129"/>
      <c r="NS68" s="129"/>
      <c r="NT68" s="129"/>
      <c r="NU68" s="129"/>
      <c r="NV68" s="129"/>
      <c r="NW68" s="130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28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30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28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30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28"/>
      <c r="NJ71" s="129"/>
      <c r="NK71" s="129"/>
      <c r="NL71" s="129"/>
      <c r="NM71" s="129"/>
      <c r="NN71" s="129"/>
      <c r="NO71" s="129"/>
      <c r="NP71" s="129"/>
      <c r="NQ71" s="129"/>
      <c r="NR71" s="129"/>
      <c r="NS71" s="129"/>
      <c r="NT71" s="129"/>
      <c r="NU71" s="129"/>
      <c r="NV71" s="129"/>
      <c r="NW71" s="130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8" t="s">
        <v>42</v>
      </c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28"/>
      <c r="NJ72" s="129"/>
      <c r="NK72" s="129"/>
      <c r="NL72" s="129"/>
      <c r="NM72" s="129"/>
      <c r="NN72" s="129"/>
      <c r="NO72" s="129"/>
      <c r="NP72" s="129"/>
      <c r="NQ72" s="129"/>
      <c r="NR72" s="129"/>
      <c r="NS72" s="129"/>
      <c r="NT72" s="129"/>
      <c r="NU72" s="129"/>
      <c r="NV72" s="129"/>
      <c r="NW72" s="130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28"/>
      <c r="NJ73" s="129"/>
      <c r="NK73" s="129"/>
      <c r="NL73" s="129"/>
      <c r="NM73" s="129"/>
      <c r="NN73" s="129"/>
      <c r="NO73" s="129"/>
      <c r="NP73" s="129"/>
      <c r="NQ73" s="129"/>
      <c r="NR73" s="129"/>
      <c r="NS73" s="129"/>
      <c r="NT73" s="129"/>
      <c r="NU73" s="129"/>
      <c r="NV73" s="129"/>
      <c r="NW73" s="130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28"/>
      <c r="NJ74" s="129"/>
      <c r="NK74" s="129"/>
      <c r="NL74" s="129"/>
      <c r="NM74" s="129"/>
      <c r="NN74" s="129"/>
      <c r="NO74" s="129"/>
      <c r="NP74" s="129"/>
      <c r="NQ74" s="129"/>
      <c r="NR74" s="129"/>
      <c r="NS74" s="129"/>
      <c r="NT74" s="129"/>
      <c r="NU74" s="129"/>
      <c r="NV74" s="129"/>
      <c r="NW74" s="130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28"/>
      <c r="NJ75" s="129"/>
      <c r="NK75" s="129"/>
      <c r="NL75" s="129"/>
      <c r="NM75" s="129"/>
      <c r="NN75" s="129"/>
      <c r="NO75" s="129"/>
      <c r="NP75" s="129"/>
      <c r="NQ75" s="129"/>
      <c r="NR75" s="129"/>
      <c r="NS75" s="129"/>
      <c r="NT75" s="129"/>
      <c r="NU75" s="129"/>
      <c r="NV75" s="129"/>
      <c r="NW75" s="130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4">
        <f>データ!$B$11</f>
        <v>40909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41275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41640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42005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42370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42" t="str">
        <f>データ!DJ6</f>
        <v>-</v>
      </c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4">
        <f>データ!$B$11</f>
        <v>40909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41275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41640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42005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42370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4">
        <f>データ!$B$11</f>
        <v>40909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41275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41640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42005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42370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5"/>
      <c r="NA76" s="5"/>
      <c r="NB76" s="5"/>
      <c r="NC76" s="5"/>
      <c r="ND76" s="5"/>
      <c r="NE76" s="5"/>
      <c r="NF76" s="35"/>
      <c r="NG76" s="23"/>
      <c r="NH76" s="2"/>
      <c r="NI76" s="128"/>
      <c r="NJ76" s="129"/>
      <c r="NK76" s="129"/>
      <c r="NL76" s="129"/>
      <c r="NM76" s="129"/>
      <c r="NN76" s="129"/>
      <c r="NO76" s="129"/>
      <c r="NP76" s="129"/>
      <c r="NQ76" s="129"/>
      <c r="NR76" s="129"/>
      <c r="NS76" s="129"/>
      <c r="NT76" s="129"/>
      <c r="NU76" s="129"/>
      <c r="NV76" s="129"/>
      <c r="NW76" s="130"/>
    </row>
    <row r="77" spans="1:387" ht="13.5" customHeight="1">
      <c r="A77" s="2"/>
      <c r="B77" s="22"/>
      <c r="C77" s="5"/>
      <c r="D77" s="5"/>
      <c r="E77" s="5"/>
      <c r="F77" s="5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43" t="str">
        <f>データ!CX7</f>
        <v xml:space="preserve"> </v>
      </c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 t="str">
        <f>データ!CY7</f>
        <v xml:space="preserve"> </v>
      </c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 t="str">
        <f>データ!CZ7</f>
        <v xml:space="preserve"> </v>
      </c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 t="str">
        <f>データ!DA7</f>
        <v xml:space="preserve"> </v>
      </c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 t="str">
        <f>データ!DB7</f>
        <v xml:space="preserve"> </v>
      </c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43" t="str">
        <f>データ!DK7</f>
        <v xml:space="preserve"> </v>
      </c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 t="str">
        <f>データ!DL7</f>
        <v xml:space="preserve"> </v>
      </c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 t="str">
        <f>データ!DM7</f>
        <v xml:space="preserve"> </v>
      </c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 t="str">
        <f>データ!DN7</f>
        <v xml:space="preserve"> </v>
      </c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  <c r="IW77" s="143"/>
      <c r="IX77" s="143" t="str">
        <f>データ!DO7</f>
        <v xml:space="preserve"> </v>
      </c>
      <c r="IY77" s="143"/>
      <c r="IZ77" s="143"/>
      <c r="JA77" s="143"/>
      <c r="JB77" s="143"/>
      <c r="JC77" s="143"/>
      <c r="JD77" s="143"/>
      <c r="JE77" s="143"/>
      <c r="JF77" s="143"/>
      <c r="JG77" s="143"/>
      <c r="JH77" s="143"/>
      <c r="JI77" s="143"/>
      <c r="JJ77" s="143"/>
      <c r="JK77" s="143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0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5"/>
      <c r="NA77" s="5"/>
      <c r="NB77" s="5"/>
      <c r="NC77" s="5"/>
      <c r="ND77" s="5"/>
      <c r="NE77" s="5"/>
      <c r="NF77" s="35"/>
      <c r="NG77" s="23"/>
      <c r="NH77" s="2"/>
      <c r="NI77" s="128"/>
      <c r="NJ77" s="129"/>
      <c r="NK77" s="129"/>
      <c r="NL77" s="129"/>
      <c r="NM77" s="129"/>
      <c r="NN77" s="129"/>
      <c r="NO77" s="129"/>
      <c r="NP77" s="129"/>
      <c r="NQ77" s="129"/>
      <c r="NR77" s="129"/>
      <c r="NS77" s="129"/>
      <c r="NT77" s="129"/>
      <c r="NU77" s="129"/>
      <c r="NV77" s="129"/>
      <c r="NW77" s="130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43" t="str">
        <f>データ!DC7</f>
        <v xml:space="preserve"> </v>
      </c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 t="str">
        <f>データ!DD7</f>
        <v xml:space="preserve"> 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 t="str">
        <f>データ!DE7</f>
        <v xml:space="preserve"> </v>
      </c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 t="str">
        <f>データ!DF7</f>
        <v xml:space="preserve"> </v>
      </c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 t="str">
        <f>データ!DG7</f>
        <v xml:space="preserve"> </v>
      </c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43" t="str">
        <f>データ!DP7</f>
        <v xml:space="preserve"> 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 t="str">
        <f>データ!DQ7</f>
        <v xml:space="preserve"> </v>
      </c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 t="str">
        <f>データ!DR7</f>
        <v xml:space="preserve"> </v>
      </c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 t="str">
        <f>データ!DS7</f>
        <v xml:space="preserve"> </v>
      </c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  <c r="IW78" s="143"/>
      <c r="IX78" s="143" t="str">
        <f>データ!DT7</f>
        <v xml:space="preserve"> </v>
      </c>
      <c r="IY78" s="143"/>
      <c r="IZ78" s="143"/>
      <c r="JA78" s="143"/>
      <c r="JB78" s="143"/>
      <c r="JC78" s="143"/>
      <c r="JD78" s="143"/>
      <c r="JE78" s="143"/>
      <c r="JF78" s="143"/>
      <c r="JG78" s="143"/>
      <c r="JH78" s="143"/>
      <c r="JI78" s="143"/>
      <c r="JJ78" s="143"/>
      <c r="JK78" s="143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40.299999999999997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36.6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36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30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49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5"/>
      <c r="NA78" s="5"/>
      <c r="NB78" s="5"/>
      <c r="NC78" s="5"/>
      <c r="ND78" s="5"/>
      <c r="NE78" s="5"/>
      <c r="NF78" s="35"/>
      <c r="NG78" s="23"/>
      <c r="NH78" s="2"/>
      <c r="NI78" s="128"/>
      <c r="NJ78" s="129"/>
      <c r="NK78" s="129"/>
      <c r="NL78" s="129"/>
      <c r="NM78" s="129"/>
      <c r="NN78" s="129"/>
      <c r="NO78" s="129"/>
      <c r="NP78" s="129"/>
      <c r="NQ78" s="129"/>
      <c r="NR78" s="129"/>
      <c r="NS78" s="129"/>
      <c r="NT78" s="129"/>
      <c r="NU78" s="129"/>
      <c r="NV78" s="129"/>
      <c r="NW78" s="130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28"/>
      <c r="NJ79" s="129"/>
      <c r="NK79" s="129"/>
      <c r="NL79" s="129"/>
      <c r="NM79" s="129"/>
      <c r="NN79" s="129"/>
      <c r="NO79" s="129"/>
      <c r="NP79" s="129"/>
      <c r="NQ79" s="129"/>
      <c r="NR79" s="129"/>
      <c r="NS79" s="129"/>
      <c r="NT79" s="129"/>
      <c r="NU79" s="129"/>
      <c r="NV79" s="129"/>
      <c r="NW79" s="130"/>
    </row>
    <row r="80" spans="1:387" ht="13.5" customHeight="1">
      <c r="A80" s="2"/>
      <c r="B80" s="22"/>
      <c r="C80" s="24"/>
      <c r="D80" s="5"/>
      <c r="E80" s="5"/>
      <c r="F80" s="5"/>
      <c r="G80" s="5"/>
      <c r="H80" s="134" t="s">
        <v>43</v>
      </c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34" t="s">
        <v>44</v>
      </c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5"/>
      <c r="JP80" s="5"/>
      <c r="JQ80" s="5"/>
      <c r="JR80" s="5"/>
      <c r="JS80" s="5"/>
      <c r="JT80" s="5"/>
      <c r="JU80" s="5"/>
      <c r="JV80" s="5"/>
      <c r="JW80" s="5"/>
      <c r="JX80" s="134" t="s">
        <v>45</v>
      </c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24"/>
      <c r="ND80" s="24"/>
      <c r="NE80" s="24"/>
      <c r="NF80" s="24"/>
      <c r="NG80" s="23"/>
      <c r="NH80" s="2"/>
      <c r="NI80" s="128"/>
      <c r="NJ80" s="129"/>
      <c r="NK80" s="129"/>
      <c r="NL80" s="129"/>
      <c r="NM80" s="129"/>
      <c r="NN80" s="129"/>
      <c r="NO80" s="129"/>
      <c r="NP80" s="129"/>
      <c r="NQ80" s="129"/>
      <c r="NR80" s="129"/>
      <c r="NS80" s="129"/>
      <c r="NT80" s="129"/>
      <c r="NU80" s="129"/>
      <c r="NV80" s="129"/>
      <c r="NW80" s="130"/>
    </row>
    <row r="81" spans="1:387" ht="13.5" customHeight="1">
      <c r="A81" s="2"/>
      <c r="B81" s="22"/>
      <c r="C81" s="24"/>
      <c r="D81" s="5"/>
      <c r="E81" s="5"/>
      <c r="F81" s="5"/>
      <c r="G81" s="5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  <c r="IU81" s="134"/>
      <c r="IV81" s="134"/>
      <c r="IW81" s="134"/>
      <c r="IX81" s="134"/>
      <c r="IY81" s="134"/>
      <c r="IZ81" s="134"/>
      <c r="JA81" s="134"/>
      <c r="JB81" s="134"/>
      <c r="JC81" s="134"/>
      <c r="JD81" s="134"/>
      <c r="JE81" s="134"/>
      <c r="JF81" s="134"/>
      <c r="JG81" s="134"/>
      <c r="JH81" s="134"/>
      <c r="JI81" s="134"/>
      <c r="JJ81" s="134"/>
      <c r="JK81" s="134"/>
      <c r="JL81" s="134"/>
      <c r="JM81" s="134"/>
      <c r="JN81" s="134"/>
      <c r="JO81" s="5"/>
      <c r="JP81" s="5"/>
      <c r="JQ81" s="5"/>
      <c r="JR81" s="5"/>
      <c r="JS81" s="5"/>
      <c r="JT81" s="5"/>
      <c r="JU81" s="5"/>
      <c r="JV81" s="5"/>
      <c r="JW81" s="5"/>
      <c r="JX81" s="134"/>
      <c r="JY81" s="134"/>
      <c r="JZ81" s="134"/>
      <c r="KA81" s="134"/>
      <c r="KB81" s="134"/>
      <c r="KC81" s="134"/>
      <c r="KD81" s="134"/>
      <c r="KE81" s="134"/>
      <c r="KF81" s="134"/>
      <c r="KG81" s="134"/>
      <c r="KH81" s="134"/>
      <c r="KI81" s="134"/>
      <c r="KJ81" s="134"/>
      <c r="KK81" s="134"/>
      <c r="KL81" s="134"/>
      <c r="KM81" s="134"/>
      <c r="KN81" s="134"/>
      <c r="KO81" s="134"/>
      <c r="KP81" s="134"/>
      <c r="KQ81" s="134"/>
      <c r="KR81" s="134"/>
      <c r="KS81" s="134"/>
      <c r="KT81" s="134"/>
      <c r="KU81" s="134"/>
      <c r="KV81" s="134"/>
      <c r="KW81" s="134"/>
      <c r="KX81" s="134"/>
      <c r="KY81" s="134"/>
      <c r="KZ81" s="134"/>
      <c r="LA81" s="134"/>
      <c r="LB81" s="134"/>
      <c r="LC81" s="134"/>
      <c r="LD81" s="134"/>
      <c r="LE81" s="134"/>
      <c r="LF81" s="134"/>
      <c r="LG81" s="134"/>
      <c r="LH81" s="134"/>
      <c r="LI81" s="134"/>
      <c r="LJ81" s="134"/>
      <c r="LK81" s="134"/>
      <c r="LL81" s="134"/>
      <c r="LM81" s="134"/>
      <c r="LN81" s="134"/>
      <c r="LO81" s="134"/>
      <c r="LP81" s="134"/>
      <c r="LQ81" s="134"/>
      <c r="LR81" s="134"/>
      <c r="LS81" s="134"/>
      <c r="LT81" s="134"/>
      <c r="LU81" s="134"/>
      <c r="LV81" s="134"/>
      <c r="LW81" s="134"/>
      <c r="LX81" s="134"/>
      <c r="LY81" s="134"/>
      <c r="LZ81" s="134"/>
      <c r="MA81" s="134"/>
      <c r="MB81" s="134"/>
      <c r="MC81" s="134"/>
      <c r="MD81" s="134"/>
      <c r="ME81" s="134"/>
      <c r="MF81" s="134"/>
      <c r="MG81" s="134"/>
      <c r="MH81" s="134"/>
      <c r="MI81" s="134"/>
      <c r="MJ81" s="134"/>
      <c r="MK81" s="134"/>
      <c r="ML81" s="134"/>
      <c r="MM81" s="134"/>
      <c r="MN81" s="134"/>
      <c r="MO81" s="134"/>
      <c r="MP81" s="134"/>
      <c r="MQ81" s="134"/>
      <c r="MR81" s="134"/>
      <c r="MS81" s="134"/>
      <c r="MT81" s="134"/>
      <c r="MU81" s="134"/>
      <c r="MV81" s="134"/>
      <c r="MW81" s="134"/>
      <c r="MX81" s="134"/>
      <c r="MY81" s="134"/>
      <c r="MZ81" s="134"/>
      <c r="NA81" s="134"/>
      <c r="NB81" s="134"/>
      <c r="NC81" s="24"/>
      <c r="ND81" s="24"/>
      <c r="NE81" s="24"/>
      <c r="NF81" s="24"/>
      <c r="NG81" s="23"/>
      <c r="NH81" s="2"/>
      <c r="NI81" s="128"/>
      <c r="NJ81" s="129"/>
      <c r="NK81" s="129"/>
      <c r="NL81" s="129"/>
      <c r="NM81" s="129"/>
      <c r="NN81" s="129"/>
      <c r="NO81" s="129"/>
      <c r="NP81" s="129"/>
      <c r="NQ81" s="129"/>
      <c r="NR81" s="129"/>
      <c r="NS81" s="129"/>
      <c r="NT81" s="129"/>
      <c r="NU81" s="129"/>
      <c r="NV81" s="129"/>
      <c r="NW81" s="130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31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pF67oBtFIZsHfUxkF6TAXdMgCRwGxwuhOeIwacEY3kpZORZjWpeSWNHAm2DfLmJeLfMr+k6PJvP9b52uqh5dOw==" saltValue="vSmUkXpliQSsZu3lJdz9JA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 t="s">
        <v>74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44" t="s">
        <v>75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52" t="s">
        <v>76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9" t="s">
        <v>77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1"/>
      <c r="BQ4" s="144" t="s">
        <v>78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52" t="s">
        <v>79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 t="s">
        <v>80</v>
      </c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9" t="s">
        <v>81</v>
      </c>
      <c r="CY4" s="150"/>
      <c r="CZ4" s="150"/>
      <c r="DA4" s="150"/>
      <c r="DB4" s="150"/>
      <c r="DC4" s="150"/>
      <c r="DD4" s="150"/>
      <c r="DE4" s="150"/>
      <c r="DF4" s="150"/>
      <c r="DG4" s="150"/>
      <c r="DH4" s="151"/>
      <c r="DI4" s="153" t="s">
        <v>82</v>
      </c>
      <c r="DJ4" s="153" t="s">
        <v>83</v>
      </c>
      <c r="DK4" s="144" t="s">
        <v>84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 t="s">
        <v>85</v>
      </c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54"/>
      <c r="DJ5" s="15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312011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鳥取県鳥取市</v>
      </c>
      <c r="I6" s="55" t="str">
        <f t="shared" si="2"/>
        <v>気高町遊漁センター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668</v>
      </c>
      <c r="R6" s="58">
        <f t="shared" si="2"/>
        <v>35</v>
      </c>
      <c r="S6" s="59" t="str">
        <f t="shared" si="2"/>
        <v>-</v>
      </c>
      <c r="T6" s="60" t="str">
        <f t="shared" si="2"/>
        <v>利用料金制</v>
      </c>
      <c r="U6" s="56">
        <f t="shared" si="2"/>
        <v>0</v>
      </c>
      <c r="V6" s="60" t="str">
        <f t="shared" si="2"/>
        <v>有</v>
      </c>
      <c r="W6" s="61">
        <f t="shared" si="2"/>
        <v>100</v>
      </c>
      <c r="X6" s="60" t="str">
        <f t="shared" si="2"/>
        <v>有</v>
      </c>
      <c r="Y6" s="62">
        <f>IF(Y8="-",NA(),Y8)</f>
        <v>95</v>
      </c>
      <c r="Z6" s="62">
        <f t="shared" ref="Z6:AH6" si="3">IF(Z8="-",NA(),Z8)</f>
        <v>94</v>
      </c>
      <c r="AA6" s="62">
        <f t="shared" si="3"/>
        <v>100</v>
      </c>
      <c r="AB6" s="62">
        <f t="shared" si="3"/>
        <v>100</v>
      </c>
      <c r="AC6" s="62">
        <f t="shared" si="3"/>
        <v>80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0</v>
      </c>
      <c r="AK6" s="62">
        <f t="shared" ref="AK6:AS6" si="4">IF(AK8="-",NA(),AK8)</f>
        <v>0</v>
      </c>
      <c r="AL6" s="62">
        <f t="shared" si="4"/>
        <v>100</v>
      </c>
      <c r="AM6" s="62">
        <f t="shared" si="4"/>
        <v>100</v>
      </c>
      <c r="AN6" s="62">
        <f t="shared" si="4"/>
        <v>33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 t="e">
        <f>IF(AU8="-",NA(),AU8)</f>
        <v>#N/A</v>
      </c>
      <c r="AV6" s="57" t="e">
        <f t="shared" ref="AV6:BD6" si="5">IF(AV8="-",NA(),AV8)</f>
        <v>#N/A</v>
      </c>
      <c r="AW6" s="57" t="e">
        <f t="shared" si="5"/>
        <v>#N/A</v>
      </c>
      <c r="AX6" s="57" t="e">
        <f t="shared" si="5"/>
        <v>#N/A</v>
      </c>
      <c r="AY6" s="57" t="e">
        <f t="shared" si="5"/>
        <v>#N/A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0</v>
      </c>
      <c r="BG6" s="62">
        <f t="shared" ref="BG6:BO6" si="6">IF(BG8="-",NA(),BG8)</f>
        <v>0</v>
      </c>
      <c r="BH6" s="62">
        <f t="shared" si="6"/>
        <v>0</v>
      </c>
      <c r="BI6" s="62">
        <f t="shared" si="6"/>
        <v>0</v>
      </c>
      <c r="BJ6" s="62">
        <f t="shared" si="6"/>
        <v>0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38</v>
      </c>
      <c r="BR6" s="62">
        <f t="shared" ref="BR6:BZ6" si="7">IF(BR8="-",NA(),BR8)</f>
        <v>40</v>
      </c>
      <c r="BS6" s="62">
        <f t="shared" si="7"/>
        <v>0</v>
      </c>
      <c r="BT6" s="62">
        <f t="shared" si="7"/>
        <v>0</v>
      </c>
      <c r="BU6" s="62">
        <f t="shared" si="7"/>
        <v>50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-6</v>
      </c>
      <c r="CC6" s="62">
        <f t="shared" ref="CC6:CK6" si="8">IF(CC8="-",NA(),CC8)</f>
        <v>-9</v>
      </c>
      <c r="CD6" s="62">
        <f t="shared" si="8"/>
        <v>0</v>
      </c>
      <c r="CE6" s="62">
        <f t="shared" si="8"/>
        <v>0</v>
      </c>
      <c r="CF6" s="62">
        <f t="shared" si="8"/>
        <v>-21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-1771</v>
      </c>
      <c r="CN6" s="57">
        <f t="shared" ref="CN6:CV6" si="9">IF(CN8="-",NA(),CN8)</f>
        <v>-2366</v>
      </c>
      <c r="CO6" s="57">
        <f t="shared" si="9"/>
        <v>-2044</v>
      </c>
      <c r="CP6" s="57">
        <f t="shared" si="9"/>
        <v>-450</v>
      </c>
      <c r="CQ6" s="57">
        <f t="shared" si="9"/>
        <v>-11884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42602</v>
      </c>
      <c r="DJ6" s="58" t="str">
        <f t="shared" si="10"/>
        <v>-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0</v>
      </c>
      <c r="EH6" s="63">
        <f t="shared" ref="EH6:EP6" si="12">IF(EH8="-",NA(),EH8)</f>
        <v>0</v>
      </c>
      <c r="EI6" s="63">
        <f t="shared" si="12"/>
        <v>0</v>
      </c>
      <c r="EJ6" s="63">
        <f t="shared" si="12"/>
        <v>0</v>
      </c>
      <c r="EK6" s="63">
        <f t="shared" si="12"/>
        <v>0</v>
      </c>
      <c r="EL6" s="63">
        <f t="shared" si="12"/>
        <v>0.24829999999999999</v>
      </c>
      <c r="EM6" s="63">
        <f t="shared" si="12"/>
        <v>0.25530000000000003</v>
      </c>
      <c r="EN6" s="63">
        <f t="shared" si="12"/>
        <v>0.21029999999999999</v>
      </c>
      <c r="EO6" s="63">
        <f t="shared" si="12"/>
        <v>0.1741</v>
      </c>
      <c r="EP6" s="63">
        <f t="shared" si="12"/>
        <v>0.21360000000000001</v>
      </c>
    </row>
    <row r="7" spans="1:146" s="64" customFormat="1">
      <c r="A7" s="40" t="s">
        <v>124</v>
      </c>
      <c r="B7" s="55">
        <f t="shared" ref="B7:X7" si="13">B8</f>
        <v>2016</v>
      </c>
      <c r="C7" s="55">
        <f t="shared" si="13"/>
        <v>312011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1</v>
      </c>
      <c r="H7" s="55" t="str">
        <f t="shared" si="13"/>
        <v>鳥取県　鳥取市</v>
      </c>
      <c r="I7" s="55" t="str">
        <f t="shared" si="13"/>
        <v>気高町遊漁センター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668</v>
      </c>
      <c r="R7" s="58">
        <f t="shared" si="13"/>
        <v>35</v>
      </c>
      <c r="S7" s="59" t="str">
        <f t="shared" si="13"/>
        <v>-</v>
      </c>
      <c r="T7" s="60" t="str">
        <f t="shared" si="13"/>
        <v>利用料金制</v>
      </c>
      <c r="U7" s="56">
        <f t="shared" si="13"/>
        <v>0</v>
      </c>
      <c r="V7" s="60" t="str">
        <f t="shared" si="13"/>
        <v>有</v>
      </c>
      <c r="W7" s="61">
        <f t="shared" si="13"/>
        <v>100</v>
      </c>
      <c r="X7" s="60" t="str">
        <f t="shared" si="13"/>
        <v>有</v>
      </c>
      <c r="Y7" s="62">
        <f>Y8</f>
        <v>95</v>
      </c>
      <c r="Z7" s="62">
        <f t="shared" ref="Z7:AH7" si="14">Z8</f>
        <v>94</v>
      </c>
      <c r="AA7" s="62">
        <f t="shared" si="14"/>
        <v>100</v>
      </c>
      <c r="AB7" s="62">
        <f t="shared" si="14"/>
        <v>100</v>
      </c>
      <c r="AC7" s="62">
        <f t="shared" si="14"/>
        <v>80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0</v>
      </c>
      <c r="AK7" s="62">
        <f t="shared" ref="AK7:AS7" si="15">AK8</f>
        <v>0</v>
      </c>
      <c r="AL7" s="62">
        <f t="shared" si="15"/>
        <v>100</v>
      </c>
      <c r="AM7" s="62">
        <f t="shared" si="15"/>
        <v>100</v>
      </c>
      <c r="AN7" s="62">
        <f t="shared" si="15"/>
        <v>33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 t="str">
        <f>AU8</f>
        <v>-</v>
      </c>
      <c r="AV7" s="57" t="str">
        <f t="shared" ref="AV7:BD7" si="16">AV8</f>
        <v>-</v>
      </c>
      <c r="AW7" s="57" t="str">
        <f t="shared" si="16"/>
        <v>-</v>
      </c>
      <c r="AX7" s="57" t="str">
        <f t="shared" si="16"/>
        <v>-</v>
      </c>
      <c r="AY7" s="57" t="str">
        <f t="shared" si="16"/>
        <v>-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0</v>
      </c>
      <c r="BG7" s="62">
        <f t="shared" ref="BG7:BO7" si="17">BG8</f>
        <v>0</v>
      </c>
      <c r="BH7" s="62">
        <f t="shared" si="17"/>
        <v>0</v>
      </c>
      <c r="BI7" s="62">
        <f t="shared" si="17"/>
        <v>0</v>
      </c>
      <c r="BJ7" s="62">
        <f t="shared" si="17"/>
        <v>0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38</v>
      </c>
      <c r="BR7" s="62">
        <f t="shared" ref="BR7:BZ7" si="18">BR8</f>
        <v>40</v>
      </c>
      <c r="BS7" s="62">
        <f t="shared" si="18"/>
        <v>0</v>
      </c>
      <c r="BT7" s="62">
        <f t="shared" si="18"/>
        <v>0</v>
      </c>
      <c r="BU7" s="62">
        <f t="shared" si="18"/>
        <v>50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-6</v>
      </c>
      <c r="CC7" s="62">
        <f t="shared" ref="CC7:CK7" si="19">CC8</f>
        <v>-9</v>
      </c>
      <c r="CD7" s="62">
        <f t="shared" si="19"/>
        <v>0</v>
      </c>
      <c r="CE7" s="62">
        <f t="shared" si="19"/>
        <v>0</v>
      </c>
      <c r="CF7" s="62">
        <f t="shared" si="19"/>
        <v>-21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-1771</v>
      </c>
      <c r="CN7" s="57">
        <f t="shared" ref="CN7:CV7" si="20">CN8</f>
        <v>-2366</v>
      </c>
      <c r="CO7" s="57">
        <f t="shared" si="20"/>
        <v>-2044</v>
      </c>
      <c r="CP7" s="57">
        <f t="shared" si="20"/>
        <v>-450</v>
      </c>
      <c r="CQ7" s="57">
        <f t="shared" si="20"/>
        <v>-11884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42602</v>
      </c>
      <c r="DJ7" s="58" t="str">
        <f>DJ8</f>
        <v>-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123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312011</v>
      </c>
      <c r="D8" s="65">
        <v>47</v>
      </c>
      <c r="E8" s="65">
        <v>11</v>
      </c>
      <c r="F8" s="65">
        <v>1</v>
      </c>
      <c r="G8" s="65">
        <v>1</v>
      </c>
      <c r="H8" s="65" t="s">
        <v>126</v>
      </c>
      <c r="I8" s="65" t="s">
        <v>127</v>
      </c>
      <c r="J8" s="65" t="s">
        <v>128</v>
      </c>
      <c r="K8" s="65" t="s">
        <v>129</v>
      </c>
      <c r="L8" s="65" t="s">
        <v>130</v>
      </c>
      <c r="M8" s="65" t="s">
        <v>131</v>
      </c>
      <c r="N8" s="65"/>
      <c r="O8" s="66" t="s">
        <v>132</v>
      </c>
      <c r="P8" s="66" t="s">
        <v>132</v>
      </c>
      <c r="Q8" s="67">
        <v>668</v>
      </c>
      <c r="R8" s="67">
        <v>35</v>
      </c>
      <c r="S8" s="68" t="s">
        <v>133</v>
      </c>
      <c r="T8" s="69" t="s">
        <v>134</v>
      </c>
      <c r="U8" s="66">
        <v>0</v>
      </c>
      <c r="V8" s="69" t="s">
        <v>135</v>
      </c>
      <c r="W8" s="70">
        <v>100</v>
      </c>
      <c r="X8" s="69" t="s">
        <v>135</v>
      </c>
      <c r="Y8" s="71">
        <v>95</v>
      </c>
      <c r="Z8" s="71">
        <v>94</v>
      </c>
      <c r="AA8" s="71">
        <v>100</v>
      </c>
      <c r="AB8" s="71">
        <v>100</v>
      </c>
      <c r="AC8" s="71">
        <v>80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0</v>
      </c>
      <c r="AK8" s="71">
        <v>0</v>
      </c>
      <c r="AL8" s="71">
        <v>100</v>
      </c>
      <c r="AM8" s="71">
        <v>100</v>
      </c>
      <c r="AN8" s="71">
        <v>33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 t="s">
        <v>133</v>
      </c>
      <c r="AV8" s="72" t="s">
        <v>133</v>
      </c>
      <c r="AW8" s="72" t="s">
        <v>133</v>
      </c>
      <c r="AX8" s="72" t="s">
        <v>133</v>
      </c>
      <c r="AY8" s="72" t="s">
        <v>133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38</v>
      </c>
      <c r="BR8" s="71">
        <v>40</v>
      </c>
      <c r="BS8" s="71">
        <v>0</v>
      </c>
      <c r="BT8" s="71">
        <v>0</v>
      </c>
      <c r="BU8" s="71">
        <v>50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-6</v>
      </c>
      <c r="CC8" s="71">
        <v>-9</v>
      </c>
      <c r="CD8" s="71">
        <v>0</v>
      </c>
      <c r="CE8" s="73">
        <v>0</v>
      </c>
      <c r="CF8" s="73">
        <v>-21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-1771</v>
      </c>
      <c r="CN8" s="72">
        <v>-2366</v>
      </c>
      <c r="CO8" s="72">
        <v>-2044</v>
      </c>
      <c r="CP8" s="72">
        <v>-450</v>
      </c>
      <c r="CQ8" s="72">
        <v>-11884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133</v>
      </c>
      <c r="CY8" s="71" t="s">
        <v>133</v>
      </c>
      <c r="CZ8" s="71" t="s">
        <v>133</v>
      </c>
      <c r="DA8" s="71" t="s">
        <v>133</v>
      </c>
      <c r="DB8" s="71" t="s">
        <v>133</v>
      </c>
      <c r="DC8" s="71" t="s">
        <v>133</v>
      </c>
      <c r="DD8" s="71" t="s">
        <v>133</v>
      </c>
      <c r="DE8" s="71" t="s">
        <v>133</v>
      </c>
      <c r="DF8" s="71" t="s">
        <v>133</v>
      </c>
      <c r="DG8" s="71" t="s">
        <v>133</v>
      </c>
      <c r="DH8" s="71" t="s">
        <v>133</v>
      </c>
      <c r="DI8" s="67">
        <v>42602</v>
      </c>
      <c r="DJ8" s="67" t="s">
        <v>133</v>
      </c>
      <c r="DK8" s="71" t="s">
        <v>133</v>
      </c>
      <c r="DL8" s="71" t="s">
        <v>133</v>
      </c>
      <c r="DM8" s="71" t="s">
        <v>133</v>
      </c>
      <c r="DN8" s="71" t="s">
        <v>133</v>
      </c>
      <c r="DO8" s="71" t="s">
        <v>133</v>
      </c>
      <c r="DP8" s="71" t="s">
        <v>133</v>
      </c>
      <c r="DQ8" s="71" t="s">
        <v>133</v>
      </c>
      <c r="DR8" s="71" t="s">
        <v>133</v>
      </c>
      <c r="DS8" s="71" t="s">
        <v>133</v>
      </c>
      <c r="DT8" s="71" t="s">
        <v>133</v>
      </c>
      <c r="DU8" s="71" t="s">
        <v>133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0</v>
      </c>
      <c r="EH8" s="75">
        <v>0</v>
      </c>
      <c r="EI8" s="75">
        <v>0</v>
      </c>
      <c r="EJ8" s="75">
        <v>0</v>
      </c>
      <c r="EK8" s="75">
        <v>0</v>
      </c>
      <c r="EL8" s="75">
        <v>0.24829999999999999</v>
      </c>
      <c r="EM8" s="75">
        <v>0.25530000000000003</v>
      </c>
      <c r="EN8" s="75">
        <v>0.21029999999999999</v>
      </c>
      <c r="EO8" s="75">
        <v>0.1741</v>
      </c>
      <c r="EP8" s="75">
        <v>0.21360000000000001</v>
      </c>
    </row>
    <row r="9" spans="1:146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>
      <c r="A10" s="80"/>
      <c r="B10" s="80" t="s">
        <v>136</v>
      </c>
      <c r="C10" s="80" t="s">
        <v>137</v>
      </c>
      <c r="D10" s="80" t="s">
        <v>138</v>
      </c>
      <c r="E10" s="80" t="s">
        <v>139</v>
      </c>
      <c r="F10" s="80" t="s">
        <v>140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2018-03-16T04:33:06Z</cp:lastPrinted>
  <dcterms:created xsi:type="dcterms:W3CDTF">2018-02-09T01:42:53Z</dcterms:created>
  <dcterms:modified xsi:type="dcterms:W3CDTF">2018-04-17T00:44:21Z</dcterms:modified>
  <cp:category/>
</cp:coreProperties>
</file>