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90" windowWidth="14940" windowHeight="784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AL10" i="4"/>
  <c r="P10" i="4"/>
  <c r="I10" i="4"/>
  <c r="BB8" i="4"/>
  <c r="AT8" i="4"/>
  <c r="AL8" i="4"/>
  <c r="P8" i="4"/>
  <c r="D10" i="5" l="1"/>
  <c r="E10" i="5"/>
  <c r="C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<sst xmlns="http://schemas.openxmlformats.org/spreadsheetml/2006/main" count="237" uniqueCount="124">
  <si>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</si>
  <si>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</si>
  <si>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</si>
  <si>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</si>
  <si>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</si>
  <si>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</si>
  <si>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</si>
  <si>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</si>
  <si>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</si>
  <si>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</si>
  <si>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</si>
  <si>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</si>
  <si>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</si>
  <si>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</si>
  <si>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</si>
  <si>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</si>
  <si>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</si>
  <si>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</si>
  <si>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</si>
  <si>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</si>
  <si>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</si>
  <si>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</si>
  <si>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</si>
  <si>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</si>
  <si>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</si>
  <si>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</si>
  <si>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</si>
  <si>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</si>
  <si>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</si>
  <si>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</si>
  <si>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</si>
  <si>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</si>
  <si>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</si>
  <si>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</si>
  <si>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</si>
  <si>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</si>
  <si>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</si>
  <si>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</si>
  <si>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</si>
  <si>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</si>
  <si>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</si>
  <si>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</si>
  <si>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</si>
  <si>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</si>
  <si>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</si>
  <si>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</si>
  <si>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</si>
  <si>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</si>
  <si>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</si>
  <si>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</si>
  <si>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</si>
  <si>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</si>
  <si>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</si>
  <si>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</si>
  <si>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</si>
  <si>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</si>
  <si>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</si>
  <si>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</si>
  <si>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</si>
  <si>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</si>
  <si>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</si>
  <si>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</si>
  <si>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</si>
  <si>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</si>
  <si>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</si>
  <si>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</si>
  <si>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</si>
  <si>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</si>
  <si>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</si>
  <si>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</si>
  <si>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</si>
  <si>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</si>
  <si>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</si>
  <si>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</si>
  <si>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</si>
  <si>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</si>
  <si>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</si>
  <si>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</si>
  <si>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</si>
  <si>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</si>
  <si>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</si>
  <si>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</si>
  <si>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</si>
  <si>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</si>
  <si>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</si>
  <si>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</si>
  <si>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</si>
  <si>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</si>
  <si>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</si>
  <si>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</si>
  <si>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</si>
  <si>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</si>
  <si>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</si>
  <si>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</si>
  <si>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</si>
  <si>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</si>
  <si>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</si>
  <si>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</si>
  <si>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</si>
  <si>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</si>
  <si>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</si>
  <si>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</si>
  <si>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</si>
  <si>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</si>
  <si>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</si>
  <si>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</si>
  <si>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</si>
  <si>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</si>
  <si>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</si>
  <si>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</si>
  <si>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</si>
  <si>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</si>
  <si>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</si>
  <si>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</si>
  <si>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</si>
  <si>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</si>
  <si>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</si>
  <si>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</si>
  <si>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</si>
  <si>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</si>
  <si>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29年４月の上水道との統合を踏まえ、優先度の高い施設から整備を行う「鳥取市簡易水道施設整備計画」を策定し、順次、水道施設や管路を更新した。また、上水道施設と接続するハード統合による管路の整備を継続して行った。</t>
    <rPh sb="1" eb="3">
      <t>ヘイセイ</t>
    </rPh>
    <rPh sb="9" eb="12">
      <t>ジョウスイドウ</t>
    </rPh>
    <rPh sb="14" eb="16">
      <t>トウゴウ</t>
    </rPh>
    <rPh sb="17" eb="18">
      <t>フ</t>
    </rPh>
    <rPh sb="21" eb="24">
      <t>ユウセンド</t>
    </rPh>
    <rPh sb="25" eb="26">
      <t>タカ</t>
    </rPh>
    <rPh sb="27" eb="29">
      <t>シセツ</t>
    </rPh>
    <rPh sb="31" eb="33">
      <t>セイビ</t>
    </rPh>
    <rPh sb="34" eb="35">
      <t>オコナ</t>
    </rPh>
    <rPh sb="37" eb="40">
      <t>トットリシ</t>
    </rPh>
    <rPh sb="40" eb="42">
      <t>カンイ</t>
    </rPh>
    <rPh sb="42" eb="44">
      <t>スイドウ</t>
    </rPh>
    <rPh sb="44" eb="46">
      <t>シセツ</t>
    </rPh>
    <rPh sb="46" eb="48">
      <t>セイビ</t>
    </rPh>
    <rPh sb="48" eb="50">
      <t>ケイカク</t>
    </rPh>
    <rPh sb="52" eb="54">
      <t>サクテイ</t>
    </rPh>
    <rPh sb="56" eb="58">
      <t>ジュンジ</t>
    </rPh>
    <rPh sb="59" eb="61">
      <t>スイドウ</t>
    </rPh>
    <rPh sb="61" eb="63">
      <t>シセツ</t>
    </rPh>
    <rPh sb="64" eb="66">
      <t>カンロ</t>
    </rPh>
    <rPh sb="67" eb="69">
      <t>コウシン</t>
    </rPh>
    <rPh sb="75" eb="78">
      <t>ジョウスイドウ</t>
    </rPh>
    <rPh sb="78" eb="80">
      <t>シセツ</t>
    </rPh>
    <rPh sb="81" eb="83">
      <t>セツゾク</t>
    </rPh>
    <rPh sb="88" eb="90">
      <t>トウゴウ</t>
    </rPh>
    <rPh sb="93" eb="95">
      <t>カンロ</t>
    </rPh>
    <rPh sb="96" eb="98">
      <t>セイビ</t>
    </rPh>
    <rPh sb="99" eb="101">
      <t>ケイゾク</t>
    </rPh>
    <rPh sb="103" eb="104">
      <t>オコナ</t>
    </rPh>
    <phoneticPr fontId="4"/>
  </si>
  <si>
    <t>・収益の改善及び水道料金統一のため、平成28年度、平均改定率8.23％の改定を実施した。しかし、中山間地域等を中心とする簡易水道の給水区域では人口減少率が大きく、給水収益の大幅な改善は見込めない。
・施設整備が必要な簡易水道事業数が多く、平成29年４月の上水道との統合までに実施すべき施設更新が完了しなかった区域については、統合後に実施することとした。
・平成29年４月に簡易水道事業を上水道事業に経営統合を行った。これからも市民生活の基盤としての役割を果たすため「鳥取市水道事業長期経営構想」に掲げる施策に着実に取り組み、災害対策の充実や耐震化などの各施策を推進していく。</t>
    <rPh sb="1" eb="3">
      <t>シュウエキ</t>
    </rPh>
    <rPh sb="4" eb="6">
      <t>カイゼン</t>
    </rPh>
    <rPh sb="6" eb="7">
      <t>オヨ</t>
    </rPh>
    <rPh sb="8" eb="10">
      <t>スイドウ</t>
    </rPh>
    <rPh sb="10" eb="12">
      <t>リョウキン</t>
    </rPh>
    <rPh sb="12" eb="14">
      <t>トウイツ</t>
    </rPh>
    <rPh sb="18" eb="20">
      <t>ヘイセイ</t>
    </rPh>
    <rPh sb="22" eb="24">
      <t>ネンド</t>
    </rPh>
    <rPh sb="25" eb="27">
      <t>ヘイキン</t>
    </rPh>
    <rPh sb="27" eb="30">
      <t>カイテイリツ</t>
    </rPh>
    <rPh sb="36" eb="38">
      <t>カイテイ</t>
    </rPh>
    <rPh sb="39" eb="41">
      <t>ジッシ</t>
    </rPh>
    <rPh sb="48" eb="49">
      <t>チュウ</t>
    </rPh>
    <rPh sb="49" eb="51">
      <t>サンカン</t>
    </rPh>
    <rPh sb="51" eb="53">
      <t>チイキ</t>
    </rPh>
    <rPh sb="53" eb="54">
      <t>トウ</t>
    </rPh>
    <rPh sb="55" eb="57">
      <t>チュウシン</t>
    </rPh>
    <rPh sb="60" eb="62">
      <t>カンイ</t>
    </rPh>
    <rPh sb="62" eb="64">
      <t>スイドウ</t>
    </rPh>
    <rPh sb="65" eb="67">
      <t>キュウスイ</t>
    </rPh>
    <rPh sb="67" eb="69">
      <t>クイキ</t>
    </rPh>
    <rPh sb="71" eb="73">
      <t>ジンコウ</t>
    </rPh>
    <rPh sb="73" eb="76">
      <t>ゲンショウリツ</t>
    </rPh>
    <rPh sb="77" eb="78">
      <t>オオ</t>
    </rPh>
    <rPh sb="81" eb="83">
      <t>キュウスイ</t>
    </rPh>
    <rPh sb="83" eb="85">
      <t>シュウエキ</t>
    </rPh>
    <rPh sb="86" eb="88">
      <t>オオハバ</t>
    </rPh>
    <rPh sb="89" eb="91">
      <t>カイゼン</t>
    </rPh>
    <rPh sb="92" eb="94">
      <t>ミコ</t>
    </rPh>
    <rPh sb="100" eb="102">
      <t>シセツ</t>
    </rPh>
    <rPh sb="102" eb="104">
      <t>セイビ</t>
    </rPh>
    <rPh sb="105" eb="107">
      <t>ヒツヨウ</t>
    </rPh>
    <rPh sb="108" eb="110">
      <t>カンイ</t>
    </rPh>
    <rPh sb="110" eb="112">
      <t>スイドウ</t>
    </rPh>
    <rPh sb="112" eb="115">
      <t>ジギョウスウ</t>
    </rPh>
    <rPh sb="116" eb="117">
      <t>オオ</t>
    </rPh>
    <rPh sb="119" eb="121">
      <t>ヘイセイ</t>
    </rPh>
    <phoneticPr fontId="4"/>
  </si>
  <si>
    <t xml:space="preserve">・給水人口は減少傾向にあるが、給水収益は、平成28年度の水道料金の改定(平均改定率8.23％)により増加したことから、収益的収支比率は類似団体平均値及び全国平均を上回っていた。
・積極的な設備投資を行っていたことから企業債残高対給水収益比率が類似団体平均及び全国平均を上回り、その差は拡大傾向にあった。
・給水原価は類似団体平均・全国平均より相当低く推移している。
・料金回収率は供給単価を低く抑えていたため、類似団体平均を下回っていたが、料金改定により若干数値が改善している。
・有収率は類似団体平均に比較し高く推移していた。
・施設利用率は類似団体平均・全国平均と比較して低くなっていたが、平成29年４月の上水道との統合以降に施設の統廃合を推進していく。
</t>
    <rPh sb="1" eb="3">
      <t>キュウスイ</t>
    </rPh>
    <rPh sb="3" eb="5">
      <t>ジンコウ</t>
    </rPh>
    <rPh sb="6" eb="8">
      <t>ゲンショウ</t>
    </rPh>
    <rPh sb="8" eb="10">
      <t>ケイコウ</t>
    </rPh>
    <rPh sb="59" eb="62">
      <t>シュウエキテキ</t>
    </rPh>
    <rPh sb="62" eb="64">
      <t>シュウシ</t>
    </rPh>
    <rPh sb="64" eb="66">
      <t>ヒリツ</t>
    </rPh>
    <rPh sb="67" eb="69">
      <t>ルイジ</t>
    </rPh>
    <rPh sb="69" eb="71">
      <t>ダンタイ</t>
    </rPh>
    <rPh sb="71" eb="74">
      <t>ヘイキンチ</t>
    </rPh>
    <rPh sb="74" eb="75">
      <t>オヨ</t>
    </rPh>
    <rPh sb="76" eb="78">
      <t>ゼンコク</t>
    </rPh>
    <rPh sb="78" eb="80">
      <t>ヘイキン</t>
    </rPh>
    <rPh sb="81" eb="83">
      <t>ウワマワ</t>
    </rPh>
    <rPh sb="90" eb="93">
      <t>セッキョクテキ</t>
    </rPh>
    <rPh sb="94" eb="96">
      <t>セツビ</t>
    </rPh>
    <rPh sb="96" eb="98">
      <t>トウシ</t>
    </rPh>
    <rPh sb="99" eb="100">
      <t>オコナ</t>
    </rPh>
    <rPh sb="108" eb="111">
      <t>キギョウサイ</t>
    </rPh>
    <rPh sb="111" eb="113">
      <t>ザンダカ</t>
    </rPh>
    <rPh sb="113" eb="114">
      <t>タイ</t>
    </rPh>
    <rPh sb="114" eb="116">
      <t>キュウスイ</t>
    </rPh>
    <rPh sb="116" eb="118">
      <t>シュウエキ</t>
    </rPh>
    <rPh sb="118" eb="120">
      <t>ヒリツ</t>
    </rPh>
    <rPh sb="121" eb="123">
      <t>ルイジ</t>
    </rPh>
    <rPh sb="123" eb="125">
      <t>ダンタイ</t>
    </rPh>
    <rPh sb="125" eb="127">
      <t>ヘイキン</t>
    </rPh>
    <rPh sb="127" eb="128">
      <t>オヨ</t>
    </rPh>
    <rPh sb="129" eb="131">
      <t>ゼンコク</t>
    </rPh>
    <rPh sb="131" eb="133">
      <t>ヘイキン</t>
    </rPh>
    <rPh sb="134" eb="136">
      <t>ウワマワ</t>
    </rPh>
    <rPh sb="140" eb="141">
      <t>サ</t>
    </rPh>
    <rPh sb="142" eb="144">
      <t>カクダイ</t>
    </rPh>
    <rPh sb="144" eb="146">
      <t>ケイコウ</t>
    </rPh>
    <rPh sb="153" eb="157">
      <t>キュウスイゲンカ</t>
    </rPh>
    <rPh sb="158" eb="160">
      <t>ルイジ</t>
    </rPh>
    <rPh sb="160" eb="162">
      <t>ダンタイ</t>
    </rPh>
    <rPh sb="162" eb="164">
      <t>ヘイキン</t>
    </rPh>
    <rPh sb="165" eb="167">
      <t>ゼンコク</t>
    </rPh>
    <rPh sb="167" eb="169">
      <t>ヘイキン</t>
    </rPh>
    <rPh sb="171" eb="173">
      <t>ソウトウ</t>
    </rPh>
    <rPh sb="173" eb="174">
      <t>ヒク</t>
    </rPh>
    <rPh sb="175" eb="177">
      <t>スイイ</t>
    </rPh>
    <rPh sb="184" eb="186">
      <t>リョウキン</t>
    </rPh>
    <rPh sb="186" eb="188">
      <t>カイシュウ</t>
    </rPh>
    <rPh sb="188" eb="189">
      <t>リツ</t>
    </rPh>
    <rPh sb="190" eb="194">
      <t>キョウキュウタンカ</t>
    </rPh>
    <rPh sb="195" eb="196">
      <t>ヒク</t>
    </rPh>
    <rPh sb="197" eb="198">
      <t>オサ</t>
    </rPh>
    <rPh sb="205" eb="207">
      <t>ルイジ</t>
    </rPh>
    <rPh sb="207" eb="209">
      <t>ダンタイ</t>
    </rPh>
    <rPh sb="209" eb="211">
      <t>ヘイキン</t>
    </rPh>
    <rPh sb="212" eb="214">
      <t>シタマワ</t>
    </rPh>
    <rPh sb="220" eb="222">
      <t>リョウキン</t>
    </rPh>
    <rPh sb="222" eb="224">
      <t>カイテイ</t>
    </rPh>
    <rPh sb="227" eb="229">
      <t>ジャッカン</t>
    </rPh>
    <rPh sb="229" eb="231">
      <t>スウチ</t>
    </rPh>
    <rPh sb="232" eb="234">
      <t>カイゼン</t>
    </rPh>
    <rPh sb="241" eb="243">
      <t>ユウシュウ</t>
    </rPh>
    <rPh sb="243" eb="244">
      <t>リツ</t>
    </rPh>
    <rPh sb="245" eb="247">
      <t>ルイジ</t>
    </rPh>
    <rPh sb="247" eb="249">
      <t>ダンタイ</t>
    </rPh>
    <rPh sb="249" eb="251">
      <t>ヘイキン</t>
    </rPh>
    <rPh sb="252" eb="254">
      <t>ヒカク</t>
    </rPh>
    <rPh sb="255" eb="256">
      <t>タカ</t>
    </rPh>
    <rPh sb="257" eb="259">
      <t>スイイ</t>
    </rPh>
    <rPh sb="266" eb="268">
      <t>シセツ</t>
    </rPh>
    <rPh sb="268" eb="271">
      <t>リヨウリツ</t>
    </rPh>
    <rPh sb="272" eb="274">
      <t>ルイジ</t>
    </rPh>
    <rPh sb="274" eb="276">
      <t>ダンタイ</t>
    </rPh>
    <rPh sb="276" eb="278">
      <t>ヘイキン</t>
    </rPh>
    <rPh sb="279" eb="281">
      <t>ゼンコク</t>
    </rPh>
    <rPh sb="281" eb="283">
      <t>ヘイキン</t>
    </rPh>
    <rPh sb="284" eb="286">
      <t>ヒカク</t>
    </rPh>
    <rPh sb="288" eb="289">
      <t>ヒク</t>
    </rPh>
    <rPh sb="297" eb="299">
      <t>ヘイセイ</t>
    </rPh>
    <rPh sb="301" eb="302">
      <t>ネン</t>
    </rPh>
    <rPh sb="303" eb="304">
      <t>ガツ</t>
    </rPh>
    <rPh sb="305" eb="308">
      <t>ジョウスイドウ</t>
    </rPh>
    <rPh sb="310" eb="312">
      <t>トウゴウ</t>
    </rPh>
    <rPh sb="312" eb="314">
      <t>イコウ</t>
    </rPh>
    <rPh sb="315" eb="317">
      <t>シセツ</t>
    </rPh>
    <rPh sb="318" eb="321">
      <t>トウハイゴウ</t>
    </rPh>
    <rPh sb="322" eb="324">
      <t>スイシン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</si>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</sst>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0.16</c:v>
                </c:pt>
                <c:pt idx="2">
                  <c:v>0.1</c:v>
                </c:pt>
                <c:pt idx="3" formatCode="#,##0.00;&quot;△&quot;#,##0.00">
                  <c:v>0</c:v>
                </c:pt>
                <c:pt idx="4">
                  <c:v>1.41</c:v>
                </c:pt>
              </c:numCache>
            </c:numRef>
          </c:val>
        </c:ser>
        <c:dLbls>
          <c:showLegendKey val="0"/>
          <c:showVal val="0"/>
          <c:showCatName val="0"/>
          <c:showSerName val="0"/>
          <c:showPercent val="0"/>
          <c:showBubbleSize val="0"/>
        </c:dLbls>
        <c:gapWidth val="150"/>
        <c:axId val="339367344"/>
        <c:axId val="3393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339367344"/>
        <c:axId val="339366168"/>
      </c:lineChart>
      <c:dateAx>
        <c:axId val="339367344"/>
        <c:scaling>
          <c:orientation val="minMax"/>
        </c:scaling>
        <c:delete val="1"/>
        <c:axPos val="b"/>
        <c:numFmt formatCode="ge" sourceLinked="1"/>
        <c:majorTickMark val="none"/>
        <c:minorTickMark val="none"/>
        <c:tickLblPos val="none"/>
        <c:crossAx val="339366168"/>
        <c:crosses val="autoZero"/>
        <c:auto val="1"/>
        <c:lblOffset val="100"/>
        <c:baseTimeUnit val="years"/>
      </c:dateAx>
      <c:valAx>
        <c:axId val="3393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55.9</c:v>
                </c:pt>
                <c:pt idx="1">
                  <c:v>52.35</c:v>
                </c:pt>
                <c:pt idx="2">
                  <c:v>48.85</c:v>
                </c:pt>
                <c:pt idx="3">
                  <c:v>51.09</c:v>
                </c:pt>
                <c:pt idx="4">
                  <c:v>52.39</c:v>
                </c:pt>
              </c:numCache>
            </c:numRef>
          </c:val>
        </c:ser>
        <c:dLbls>
          <c:showLegendKey val="0"/>
          <c:showVal val="0"/>
          <c:showCatName val="0"/>
          <c:showSerName val="0"/>
          <c:showPercent val="0"/>
          <c:showBubbleSize val="0"/>
        </c:dLbls>
        <c:gapWidth val="150"/>
        <c:axId val="341763256"/>
        <c:axId val="3417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341763256"/>
        <c:axId val="341762080"/>
      </c:lineChart>
      <c:dateAx>
        <c:axId val="341763256"/>
        <c:scaling>
          <c:orientation val="minMax"/>
        </c:scaling>
        <c:delete val="1"/>
        <c:axPos val="b"/>
        <c:numFmt formatCode="ge" sourceLinked="1"/>
        <c:majorTickMark val="none"/>
        <c:minorTickMark val="none"/>
        <c:tickLblPos val="none"/>
        <c:crossAx val="341762080"/>
        <c:crosses val="autoZero"/>
        <c:auto val="1"/>
        <c:lblOffset val="100"/>
        <c:baseTimeUnit val="years"/>
      </c:dateAx>
      <c:valAx>
        <c:axId val="3417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6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88.05</c:v>
                </c:pt>
                <c:pt idx="1">
                  <c:v>85.95</c:v>
                </c:pt>
                <c:pt idx="2">
                  <c:v>87.39</c:v>
                </c:pt>
                <c:pt idx="3">
                  <c:v>85.63</c:v>
                </c:pt>
                <c:pt idx="4">
                  <c:v>87.96</c:v>
                </c:pt>
              </c:numCache>
            </c:numRef>
          </c:val>
        </c:ser>
        <c:dLbls>
          <c:showLegendKey val="0"/>
          <c:showVal val="0"/>
          <c:showCatName val="0"/>
          <c:showSerName val="0"/>
          <c:showPercent val="0"/>
          <c:showBubbleSize val="0"/>
        </c:dLbls>
        <c:gapWidth val="150"/>
        <c:axId val="341762472"/>
        <c:axId val="34176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341762472"/>
        <c:axId val="341762864"/>
      </c:lineChart>
      <c:dateAx>
        <c:axId val="341762472"/>
        <c:scaling>
          <c:orientation val="minMax"/>
        </c:scaling>
        <c:delete val="1"/>
        <c:axPos val="b"/>
        <c:numFmt formatCode="ge" sourceLinked="1"/>
        <c:majorTickMark val="none"/>
        <c:minorTickMark val="none"/>
        <c:tickLblPos val="none"/>
        <c:crossAx val="341762864"/>
        <c:crosses val="autoZero"/>
        <c:auto val="1"/>
        <c:lblOffset val="100"/>
        <c:baseTimeUnit val="years"/>
      </c:dateAx>
      <c:valAx>
        <c:axId val="34176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85.1</c:v>
                </c:pt>
                <c:pt idx="1">
                  <c:v>83.13</c:v>
                </c:pt>
                <c:pt idx="2">
                  <c:v>82.31</c:v>
                </c:pt>
                <c:pt idx="3">
                  <c:v>82.75</c:v>
                </c:pt>
                <c:pt idx="4">
                  <c:v>85.42</c:v>
                </c:pt>
              </c:numCache>
            </c:numRef>
          </c:val>
        </c:ser>
        <c:dLbls>
          <c:showLegendKey val="0"/>
          <c:showVal val="0"/>
          <c:showCatName val="0"/>
          <c:showSerName val="0"/>
          <c:showPercent val="0"/>
          <c:showBubbleSize val="0"/>
        </c:dLbls>
        <c:gapWidth val="150"/>
        <c:axId val="341519704"/>
        <c:axId val="3415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341519704"/>
        <c:axId val="341521272"/>
      </c:lineChart>
      <c:dateAx>
        <c:axId val="341519704"/>
        <c:scaling>
          <c:orientation val="minMax"/>
        </c:scaling>
        <c:delete val="1"/>
        <c:axPos val="b"/>
        <c:numFmt formatCode="ge" sourceLinked="1"/>
        <c:majorTickMark val="none"/>
        <c:minorTickMark val="none"/>
        <c:tickLblPos val="none"/>
        <c:crossAx val="341521272"/>
        <c:crosses val="autoZero"/>
        <c:auto val="1"/>
        <c:lblOffset val="100"/>
        <c:baseTimeUnit val="years"/>
      </c:dateAx>
      <c:valAx>
        <c:axId val="3415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21664"/>
        <c:axId val="34151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21664"/>
        <c:axId val="341518920"/>
      </c:lineChart>
      <c:dateAx>
        <c:axId val="341521664"/>
        <c:scaling>
          <c:orientation val="minMax"/>
        </c:scaling>
        <c:delete val="1"/>
        <c:axPos val="b"/>
        <c:numFmt formatCode="ge" sourceLinked="1"/>
        <c:majorTickMark val="none"/>
        <c:minorTickMark val="none"/>
        <c:tickLblPos val="none"/>
        <c:crossAx val="341518920"/>
        <c:crosses val="autoZero"/>
        <c:auto val="1"/>
        <c:lblOffset val="100"/>
        <c:baseTimeUnit val="years"/>
      </c:dateAx>
      <c:valAx>
        <c:axId val="34151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16568"/>
        <c:axId val="34152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16568"/>
        <c:axId val="341522056"/>
      </c:lineChart>
      <c:dateAx>
        <c:axId val="341516568"/>
        <c:scaling>
          <c:orientation val="minMax"/>
        </c:scaling>
        <c:delete val="1"/>
        <c:axPos val="b"/>
        <c:numFmt formatCode="ge" sourceLinked="1"/>
        <c:majorTickMark val="none"/>
        <c:minorTickMark val="none"/>
        <c:tickLblPos val="none"/>
        <c:crossAx val="341522056"/>
        <c:crosses val="autoZero"/>
        <c:auto val="1"/>
        <c:lblOffset val="100"/>
        <c:baseTimeUnit val="years"/>
      </c:dateAx>
      <c:valAx>
        <c:axId val="34152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18136"/>
        <c:axId val="34151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18136"/>
        <c:axId val="341515784"/>
      </c:lineChart>
      <c:dateAx>
        <c:axId val="341518136"/>
        <c:scaling>
          <c:orientation val="minMax"/>
        </c:scaling>
        <c:delete val="1"/>
        <c:axPos val="b"/>
        <c:numFmt formatCode="ge" sourceLinked="1"/>
        <c:majorTickMark val="none"/>
        <c:minorTickMark val="none"/>
        <c:tickLblPos val="none"/>
        <c:crossAx val="341515784"/>
        <c:crosses val="autoZero"/>
        <c:auto val="1"/>
        <c:lblOffset val="100"/>
        <c:baseTimeUnit val="years"/>
      </c:dateAx>
      <c:valAx>
        <c:axId val="34151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19312"/>
        <c:axId val="3415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19312"/>
        <c:axId val="341516960"/>
      </c:lineChart>
      <c:dateAx>
        <c:axId val="341519312"/>
        <c:scaling>
          <c:orientation val="minMax"/>
        </c:scaling>
        <c:delete val="1"/>
        <c:axPos val="b"/>
        <c:numFmt formatCode="ge" sourceLinked="1"/>
        <c:majorTickMark val="none"/>
        <c:minorTickMark val="none"/>
        <c:tickLblPos val="none"/>
        <c:crossAx val="341516960"/>
        <c:crosses val="autoZero"/>
        <c:auto val="1"/>
        <c:lblOffset val="100"/>
        <c:baseTimeUnit val="years"/>
      </c:dateAx>
      <c:valAx>
        <c:axId val="3415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1432.01</c:v>
                </c:pt>
                <c:pt idx="1">
                  <c:v>1486.94</c:v>
                </c:pt>
                <c:pt idx="2">
                  <c:v>1562.25</c:v>
                </c:pt>
                <c:pt idx="3">
                  <c:v>1623.55</c:v>
                </c:pt>
                <c:pt idx="4">
                  <c:v>1731.17</c:v>
                </c:pt>
              </c:numCache>
            </c:numRef>
          </c:val>
        </c:ser>
        <c:dLbls>
          <c:showLegendKey val="0"/>
          <c:showVal val="0"/>
          <c:showCatName val="0"/>
          <c:showSerName val="0"/>
          <c:showPercent val="0"/>
          <c:showBubbleSize val="0"/>
        </c:dLbls>
        <c:gapWidth val="150"/>
        <c:axId val="341760904"/>
        <c:axId val="34176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341760904"/>
        <c:axId val="341761688"/>
      </c:lineChart>
      <c:dateAx>
        <c:axId val="341760904"/>
        <c:scaling>
          <c:orientation val="minMax"/>
        </c:scaling>
        <c:delete val="1"/>
        <c:axPos val="b"/>
        <c:numFmt formatCode="ge" sourceLinked="1"/>
        <c:majorTickMark val="none"/>
        <c:minorTickMark val="none"/>
        <c:tickLblPos val="none"/>
        <c:crossAx val="341761688"/>
        <c:crosses val="autoZero"/>
        <c:auto val="1"/>
        <c:lblOffset val="100"/>
        <c:baseTimeUnit val="years"/>
      </c:dateAx>
      <c:valAx>
        <c:axId val="34176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48.6</c:v>
                </c:pt>
                <c:pt idx="1">
                  <c:v>50.33</c:v>
                </c:pt>
                <c:pt idx="2">
                  <c:v>52.2</c:v>
                </c:pt>
                <c:pt idx="3">
                  <c:v>52.04</c:v>
                </c:pt>
                <c:pt idx="4">
                  <c:v>53.1</c:v>
                </c:pt>
              </c:numCache>
            </c:numRef>
          </c:val>
        </c:ser>
        <c:dLbls>
          <c:showLegendKey val="0"/>
          <c:showVal val="0"/>
          <c:showCatName val="0"/>
          <c:showSerName val="0"/>
          <c:showPercent val="0"/>
          <c:showBubbleSize val="0"/>
        </c:dLbls>
        <c:gapWidth val="150"/>
        <c:axId val="341763648"/>
        <c:axId val="34176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341763648"/>
        <c:axId val="341764432"/>
      </c:lineChart>
      <c:dateAx>
        <c:axId val="341763648"/>
        <c:scaling>
          <c:orientation val="minMax"/>
        </c:scaling>
        <c:delete val="1"/>
        <c:axPos val="b"/>
        <c:numFmt formatCode="ge" sourceLinked="1"/>
        <c:majorTickMark val="none"/>
        <c:minorTickMark val="none"/>
        <c:tickLblPos val="none"/>
        <c:crossAx val="341764432"/>
        <c:crosses val="autoZero"/>
        <c:auto val="1"/>
        <c:lblOffset val="100"/>
        <c:baseTimeUnit val="years"/>
      </c:dateAx>
      <c:valAx>
        <c:axId val="3417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179.3</c:v>
                </c:pt>
                <c:pt idx="1">
                  <c:v>196.67</c:v>
                </c:pt>
                <c:pt idx="2">
                  <c:v>194.71</c:v>
                </c:pt>
                <c:pt idx="3">
                  <c:v>191.7</c:v>
                </c:pt>
                <c:pt idx="4">
                  <c:v>198.2</c:v>
                </c:pt>
              </c:numCache>
            </c:numRef>
          </c:val>
        </c:ser>
        <c:dLbls>
          <c:showLegendKey val="0"/>
          <c:showVal val="0"/>
          <c:showCatName val="0"/>
          <c:showSerName val="0"/>
          <c:showPercent val="0"/>
          <c:showBubbleSize val="0"/>
        </c:dLbls>
        <c:gapWidth val="150"/>
        <c:axId val="341757376"/>
        <c:axId val="34175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341757376"/>
        <c:axId val="341757768"/>
      </c:lineChart>
      <c:dateAx>
        <c:axId val="341757376"/>
        <c:scaling>
          <c:orientation val="minMax"/>
        </c:scaling>
        <c:delete val="1"/>
        <c:axPos val="b"/>
        <c:numFmt formatCode="ge" sourceLinked="1"/>
        <c:majorTickMark val="none"/>
        <c:minorTickMark val="none"/>
        <c:tickLblPos val="none"/>
        <c:crossAx val="341757768"/>
        <c:crosses val="autoZero"/>
        <c:auto val="1"/>
        <c:lblOffset val="100"/>
        <c:baseTimeUnit val="years"/>
      </c:dateAx>
      <c:valAx>
        <c:axId val="34175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123</v>
      </c>
      <c r="AE8" s="50"/>
      <c r="AF8" s="50"/>
      <c r="AG8" s="50"/>
      <c r="AH8" s="50"/>
      <c r="AI8" s="50"/>
      <c r="AJ8" s="50"/>
      <c r="AK8" s="2"/>
      <c r="AL8" s="51">
        <f>データ!$R$6</f>
        <v>190960</v>
      </c>
      <c r="AM8" s="51"/>
      <c r="AN8" s="51"/>
      <c r="AO8" s="51"/>
      <c r="AP8" s="51"/>
      <c r="AQ8" s="51"/>
      <c r="AR8" s="51"/>
      <c r="AS8" s="51"/>
      <c r="AT8" s="46">
        <f>データ!$S$6</f>
        <v>765.31</v>
      </c>
      <c r="AU8" s="46"/>
      <c r="AV8" s="46"/>
      <c r="AW8" s="46"/>
      <c r="AX8" s="46"/>
      <c r="AY8" s="46"/>
      <c r="AZ8" s="46"/>
      <c r="BA8" s="46"/>
      <c r="BB8" s="46">
        <f>データ!$T$6</f>
        <v>249.52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15.14</v>
      </c>
      <c r="Q10" s="46"/>
      <c r="R10" s="46"/>
      <c r="S10" s="46"/>
      <c r="T10" s="46"/>
      <c r="U10" s="46"/>
      <c r="V10" s="46"/>
      <c r="W10" s="51">
        <f>データ!$Q$6</f>
        <v>2581</v>
      </c>
      <c r="X10" s="51"/>
      <c r="Y10" s="51"/>
      <c r="Z10" s="51"/>
      <c r="AA10" s="51"/>
      <c r="AB10" s="51"/>
      <c r="AC10" s="51"/>
      <c r="AD10" s="2"/>
      <c r="AE10" s="2"/>
      <c r="AF10" s="2"/>
      <c r="AG10" s="2"/>
      <c r="AH10" s="2"/>
      <c r="AI10" s="2"/>
      <c r="AJ10" s="2"/>
      <c r="AK10" s="2"/>
      <c r="AL10" s="51">
        <f>データ!$U$6</f>
        <v>28790</v>
      </c>
      <c r="AM10" s="51"/>
      <c r="AN10" s="51"/>
      <c r="AO10" s="51"/>
      <c r="AP10" s="51"/>
      <c r="AQ10" s="51"/>
      <c r="AR10" s="51"/>
      <c r="AS10" s="51"/>
      <c r="AT10" s="46">
        <f>データ!$V$6</f>
        <v>61.8</v>
      </c>
      <c r="AU10" s="46"/>
      <c r="AV10" s="46"/>
      <c r="AW10" s="46"/>
      <c r="AX10" s="46"/>
      <c r="AY10" s="46"/>
      <c r="AZ10" s="46"/>
      <c r="BA10" s="46"/>
      <c r="BB10" s="46">
        <f>データ!$W$6</f>
        <v>465.86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312011</v>
      </c>
      <c r="D6" s="34">
        <f t="shared" si="3"/>
        <v>47</v>
      </c>
      <c r="E6" s="34">
        <f t="shared" si="3"/>
        <v>1</v>
      </c>
      <c r="F6" s="34">
        <f t="shared" si="3"/>
        <v>0</v>
      </c>
      <c r="G6" s="34">
        <f t="shared" si="3"/>
        <v>0</v>
      </c>
      <c r="H6" s="34" t="str">
        <f t="shared" si="3"/>
        <v>鳥取県　鳥取市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15.14</v>
      </c>
      <c r="Q6" s="35">
        <f t="shared" si="3"/>
        <v>2581</v>
      </c>
      <c r="R6" s="35">
        <f t="shared" si="3"/>
        <v>190960</v>
      </c>
      <c r="S6" s="35">
        <f t="shared" si="3"/>
        <v>765.31</v>
      </c>
      <c r="T6" s="35">
        <f t="shared" si="3"/>
        <v>249.52</v>
      </c>
      <c r="U6" s="35">
        <f t="shared" si="3"/>
        <v>28790</v>
      </c>
      <c r="V6" s="35">
        <f t="shared" si="3"/>
        <v>61.8</v>
      </c>
      <c r="W6" s="35">
        <f t="shared" si="3"/>
        <v>465.86</v>
      </c>
      <c r="X6" s="36">
        <f>IF(X7="",NA(),X7)</f>
        <v>85.1</v>
      </c>
      <c r="Y6" s="36">
        <f t="shared" ref="Y6:AG6" si="4">IF(Y7="",NA(),Y7)</f>
        <v>83.13</v>
      </c>
      <c r="Z6" s="36">
        <f t="shared" si="4"/>
        <v>82.31</v>
      </c>
      <c r="AA6" s="36">
        <f t="shared" si="4"/>
        <v>82.75</v>
      </c>
      <c r="AB6" s="36">
        <f t="shared" si="4"/>
        <v>85.42</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1432.01</v>
      </c>
      <c r="BF6" s="36">
        <f t="shared" ref="BF6:BN6" si="7">IF(BF7="",NA(),BF7)</f>
        <v>1486.94</v>
      </c>
      <c r="BG6" s="36">
        <f t="shared" si="7"/>
        <v>1562.25</v>
      </c>
      <c r="BH6" s="36">
        <f t="shared" si="7"/>
        <v>1623.55</v>
      </c>
      <c r="BI6" s="36">
        <f t="shared" si="7"/>
        <v>1731.17</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48.6</v>
      </c>
      <c r="BQ6" s="36">
        <f t="shared" ref="BQ6:BY6" si="8">IF(BQ7="",NA(),BQ7)</f>
        <v>50.33</v>
      </c>
      <c r="BR6" s="36">
        <f t="shared" si="8"/>
        <v>52.2</v>
      </c>
      <c r="BS6" s="36">
        <f t="shared" si="8"/>
        <v>52.04</v>
      </c>
      <c r="BT6" s="36">
        <f t="shared" si="8"/>
        <v>53.1</v>
      </c>
      <c r="BU6" s="36">
        <f t="shared" si="8"/>
        <v>54.57</v>
      </c>
      <c r="BV6" s="36">
        <f t="shared" si="8"/>
        <v>54.4</v>
      </c>
      <c r="BW6" s="36">
        <f t="shared" si="8"/>
        <v>54.45</v>
      </c>
      <c r="BX6" s="36">
        <f t="shared" si="8"/>
        <v>54.33</v>
      </c>
      <c r="BY6" s="36">
        <f t="shared" si="8"/>
        <v>55.02</v>
      </c>
      <c r="BZ6" s="35" t="str">
        <f>IF(BZ7="","",IF(BZ7="-","【-】","【"&amp;SUBSTITUTE(TEXT(BZ7,"#,##0.00"),"-","△")&amp;"】"))</f>
        <v>【53.06】</v>
      </c>
      <c r="CA6" s="36">
        <f>IF(CA7="",NA(),CA7)</f>
        <v>179.3</v>
      </c>
      <c r="CB6" s="36">
        <f t="shared" ref="CB6:CJ6" si="9">IF(CB7="",NA(),CB7)</f>
        <v>196.67</v>
      </c>
      <c r="CC6" s="36">
        <f t="shared" si="9"/>
        <v>194.71</v>
      </c>
      <c r="CD6" s="36">
        <f t="shared" si="9"/>
        <v>191.7</v>
      </c>
      <c r="CE6" s="36">
        <f t="shared" si="9"/>
        <v>198.2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55.9</v>
      </c>
      <c r="CM6" s="36">
        <f t="shared" ref="CM6:CU6" si="10">IF(CM7="",NA(),CM7)</f>
        <v>52.35</v>
      </c>
      <c r="CN6" s="36">
        <f t="shared" si="10"/>
        <v>48.85</v>
      </c>
      <c r="CO6" s="36">
        <f t="shared" si="10"/>
        <v>51.09</v>
      </c>
      <c r="CP6" s="36">
        <f t="shared" si="10"/>
        <v>52.39</v>
      </c>
      <c r="CQ6" s="36">
        <f t="shared" si="10"/>
        <v>63.99</v>
      </c>
      <c r="CR6" s="36">
        <f t="shared" si="10"/>
        <v>62.01</v>
      </c>
      <c r="CS6" s="36">
        <f t="shared" si="10"/>
        <v>60.68</v>
      </c>
      <c r="CT6" s="36">
        <f t="shared" si="10"/>
        <v>59.87</v>
      </c>
      <c r="CU6" s="36">
        <f t="shared" si="10"/>
        <v>59.59</v>
      </c>
      <c r="CV6" s="35" t="str">
        <f>IF(CV7="","",IF(CV7="-","【-】","【"&amp;SUBSTITUTE(TEXT(CV7,"#,##0.00"),"-","△")&amp;"】"))</f>
        <v>【56.28】</v>
      </c>
      <c r="CW6" s="36">
        <f>IF(CW7="",NA(),CW7)</f>
        <v>88.05</v>
      </c>
      <c r="CX6" s="36">
        <f t="shared" ref="CX6:DF6" si="11">IF(CX7="",NA(),CX7)</f>
        <v>85.95</v>
      </c>
      <c r="CY6" s="36">
        <f t="shared" si="11"/>
        <v>87.39</v>
      </c>
      <c r="CZ6" s="36">
        <f t="shared" si="11"/>
        <v>85.63</v>
      </c>
      <c r="DA6" s="36">
        <f t="shared" si="11"/>
        <v>87.96</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6">
        <f t="shared" si="14"/>
        <v>0.1</v>
      </c>
      <c r="EG6" s="35">
        <f t="shared" si="14"/>
        <v>0</v>
      </c>
      <c r="EH6" s="36">
        <f t="shared" si="14"/>
        <v>1.41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312011</v>
      </c>
      <c r="D7" s="38">
        <v>47</v>
      </c>
      <c r="E7" s="38">
        <v>1</v>
      </c>
      <c r="F7" s="38">
        <v>0</v>
      </c>
      <c r="G7" s="38">
        <v>0</v>
      </c>
      <c r="H7" s="38" t="s">
        <v>108</v>
      </c>
      <c r="I7" s="38" t="s">
        <v>109</v>
      </c>
      <c r="J7" s="38" t="s">
        <v>110</v>
      </c>
      <c r="K7" s="38" t="s">
        <v>111</v>
      </c>
      <c r="L7" s="38" t="s">
        <v>112</v>
      </c>
      <c r="M7" s="38"/>
      <c r="N7" s="39" t="s">
        <v>113</v>
      </c>
      <c r="O7" s="39" t="s">
        <v>114</v>
      </c>
      <c r="P7" s="39">
        <v>15.14</v>
      </c>
      <c r="Q7" s="39">
        <v>2581</v>
      </c>
      <c r="R7" s="39">
        <v>190960</v>
      </c>
      <c r="S7" s="39">
        <v>765.31</v>
      </c>
      <c r="T7" s="39">
        <v>249.52</v>
      </c>
      <c r="U7" s="39">
        <v>28790</v>
      </c>
      <c r="V7" s="39">
        <v>61.8</v>
      </c>
      <c r="W7" s="39">
        <v>465.86</v>
      </c>
      <c r="X7" s="39">
        <v>85.1</v>
      </c>
      <c r="Y7" s="39">
        <v>83.13</v>
      </c>
      <c r="Z7" s="39">
        <v>82.31</v>
      </c>
      <c r="AA7" s="39">
        <v>82.75</v>
      </c>
      <c r="AB7" s="39">
        <v>85.42</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1432.01</v>
      </c>
      <c r="BF7" s="39">
        <v>1486.94</v>
      </c>
      <c r="BG7" s="39">
        <v>1562.25</v>
      </c>
      <c r="BH7" s="39">
        <v>1623.55</v>
      </c>
      <c r="BI7" s="39">
        <v>1731.17</v>
      </c>
      <c r="BJ7" s="39">
        <v>1321.78</v>
      </c>
      <c r="BK7" s="39">
        <v>1326.51</v>
      </c>
      <c r="BL7" s="39">
        <v>1285.3599999999999</v>
      </c>
      <c r="BM7" s="39">
        <v>1246.73</v>
      </c>
      <c r="BN7" s="39">
        <v>1281.51</v>
      </c>
      <c r="BO7" s="39">
        <v>1280.76</v>
      </c>
      <c r="BP7" s="39">
        <v>48.6</v>
      </c>
      <c r="BQ7" s="39">
        <v>50.33</v>
      </c>
      <c r="BR7" s="39">
        <v>52.2</v>
      </c>
      <c r="BS7" s="39">
        <v>52.04</v>
      </c>
      <c r="BT7" s="39">
        <v>53.1</v>
      </c>
      <c r="BU7" s="39">
        <v>54.57</v>
      </c>
      <c r="BV7" s="39">
        <v>54.4</v>
      </c>
      <c r="BW7" s="39">
        <v>54.45</v>
      </c>
      <c r="BX7" s="39">
        <v>54.33</v>
      </c>
      <c r="BY7" s="39">
        <v>55.02</v>
      </c>
      <c r="BZ7" s="39">
        <v>53.06</v>
      </c>
      <c r="CA7" s="39">
        <v>179.3</v>
      </c>
      <c r="CB7" s="39">
        <v>196.67</v>
      </c>
      <c r="CC7" s="39">
        <v>194.71</v>
      </c>
      <c r="CD7" s="39">
        <v>191.7</v>
      </c>
      <c r="CE7" s="39">
        <v>198.2</v>
      </c>
      <c r="CF7" s="39">
        <v>318.02999999999997</v>
      </c>
      <c r="CG7" s="39">
        <v>325.14</v>
      </c>
      <c r="CH7" s="39">
        <v>332.75</v>
      </c>
      <c r="CI7" s="39">
        <v>341.05</v>
      </c>
      <c r="CJ7" s="39">
        <v>330.62</v>
      </c>
      <c r="CK7" s="39">
        <v>314.83</v>
      </c>
      <c r="CL7" s="39">
        <v>55.9</v>
      </c>
      <c r="CM7" s="39">
        <v>52.35</v>
      </c>
      <c r="CN7" s="39">
        <v>48.85</v>
      </c>
      <c r="CO7" s="39">
        <v>51.09</v>
      </c>
      <c r="CP7" s="39">
        <v>52.39</v>
      </c>
      <c r="CQ7" s="39">
        <v>63.99</v>
      </c>
      <c r="CR7" s="39">
        <v>62.01</v>
      </c>
      <c r="CS7" s="39">
        <v>60.68</v>
      </c>
      <c r="CT7" s="39">
        <v>59.87</v>
      </c>
      <c r="CU7" s="39">
        <v>59.59</v>
      </c>
      <c r="CV7" s="39">
        <v>56.28</v>
      </c>
      <c r="CW7" s="39">
        <v>88.05</v>
      </c>
      <c r="CX7" s="39">
        <v>85.95</v>
      </c>
      <c r="CY7" s="39">
        <v>87.39</v>
      </c>
      <c r="CZ7" s="39">
        <v>85.63</v>
      </c>
      <c r="DA7" s="39">
        <v>87.96</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0.1</v>
      </c>
      <c r="EG7" s="39">
        <v>0</v>
      </c>
      <c r="EH7" s="39">
        <v>1.41</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2018-02-27T07:34:24Z</cp:lastPrinted>
  <dcterms:created xsi:type="dcterms:W3CDTF">2017-12-25T01:45:39Z</dcterms:created>
  <dcterms:modified xsi:type="dcterms:W3CDTF">2018-02-27T07:34:26Z</dcterms:modified>
</cp:coreProperties>
</file>