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JS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Y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GW9" i="5"/>
  <c r="EX9" i="5"/>
  <c r="CY9" i="5"/>
  <c r="MK8" i="5"/>
  <c r="MJ8" i="5"/>
  <c r="LZ8" i="5"/>
  <c r="LQ8" i="5"/>
  <c r="LP8" i="5"/>
  <c r="LG8" i="5"/>
  <c r="LH18" i="5" s="1"/>
  <c r="LF8" i="5"/>
  <c r="KW8" i="5"/>
  <c r="KV8" i="5"/>
  <c r="KU8" i="5"/>
  <c r="KL8" i="5"/>
  <c r="KM12" i="5" s="1"/>
  <c r="KK8" i="5"/>
  <c r="KA8" i="5"/>
  <c r="JR8" i="5"/>
  <c r="JQ8" i="5"/>
  <c r="JH8" i="5"/>
  <c r="JG8" i="5"/>
  <c r="IX8" i="5"/>
  <c r="JA18" i="5" s="1"/>
  <c r="IW8" i="5"/>
  <c r="IV8" i="5"/>
  <c r="IM8" i="5"/>
  <c r="IL8" i="5"/>
  <c r="IB8" i="5"/>
  <c r="HS8" i="5"/>
  <c r="HS12" i="5" s="1"/>
  <c r="HR8" i="5"/>
  <c r="HI8" i="5"/>
  <c r="HL18" i="5" s="1"/>
  <c r="HH8" i="5"/>
  <c r="GY8" i="5"/>
  <c r="HC18" i="5" s="1"/>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AP6" i="5"/>
  <c r="AO6" i="5"/>
  <c r="L15" i="4" s="1"/>
  <c r="AN6" i="5"/>
  <c r="AM6" i="5"/>
  <c r="H15" i="4" s="1"/>
  <c r="AL6" i="5"/>
  <c r="AK6" i="5"/>
  <c r="N14" i="4" s="1"/>
  <c r="AJ6" i="5"/>
  <c r="AI6" i="5"/>
  <c r="J14" i="4" s="1"/>
  <c r="AH6" i="5"/>
  <c r="AG6" i="5"/>
  <c r="F14" i="4" s="1"/>
  <c r="AF6" i="5"/>
  <c r="AE6" i="5"/>
  <c r="L13" i="4" s="1"/>
  <c r="AD6" i="5"/>
  <c r="AC6" i="5"/>
  <c r="H13" i="4" s="1"/>
  <c r="AB6" i="5"/>
  <c r="AA6" i="5"/>
  <c r="Z6" i="5"/>
  <c r="Y6" i="5"/>
  <c r="J12" i="4" s="1"/>
  <c r="X6" i="5"/>
  <c r="W6" i="5"/>
  <c r="F12" i="4" s="1"/>
  <c r="V6" i="5"/>
  <c r="U6" i="5"/>
  <c r="T6" i="5"/>
  <c r="S6" i="5"/>
  <c r="R6" i="5"/>
  <c r="Q6" i="5"/>
  <c r="B7" i="4" s="1"/>
  <c r="P6" i="5"/>
  <c r="O6" i="5"/>
  <c r="J5" i="4" s="1"/>
  <c r="N6" i="5"/>
  <c r="M6" i="5"/>
  <c r="L6" i="5"/>
  <c r="K6" i="5"/>
  <c r="J6" i="5"/>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F16" i="4"/>
  <c r="N15" i="4"/>
  <c r="J15" i="4"/>
  <c r="F15" i="4"/>
  <c r="L14" i="4"/>
  <c r="H14" i="4"/>
  <c r="N13" i="4"/>
  <c r="J13" i="4"/>
  <c r="F13" i="4"/>
  <c r="N12" i="4"/>
  <c r="L12" i="4"/>
  <c r="H12" i="4"/>
  <c r="F9" i="4"/>
  <c r="N7" i="4"/>
  <c r="N5" i="4"/>
  <c r="F5" i="4"/>
  <c r="N3" i="4"/>
  <c r="F3" i="4"/>
  <c r="B1" i="4"/>
  <c r="LJ12" i="5" l="1"/>
  <c r="LH16" i="5"/>
  <c r="JS16" i="5"/>
  <c r="ID16" i="5"/>
  <c r="GO16" i="5"/>
  <c r="FA16" i="5"/>
  <c r="DL16" i="5"/>
  <c r="BV16" i="5"/>
  <c r="MB16" i="5"/>
  <c r="KM16" i="5"/>
  <c r="IY16" i="5"/>
  <c r="HJ16" i="5"/>
  <c r="FU16" i="5"/>
  <c r="EF16" i="5"/>
  <c r="CQ16" i="5"/>
  <c r="AZ16" i="5"/>
  <c r="LR16" i="5"/>
  <c r="KC16" i="5"/>
  <c r="IN16" i="5"/>
  <c r="GZ16" i="5"/>
  <c r="FK16" i="5"/>
  <c r="DV16" i="5"/>
  <c r="CG16" i="5"/>
  <c r="HT16" i="5"/>
  <c r="BK16" i="5"/>
  <c r="ML10" i="5"/>
  <c r="LR10" i="5"/>
  <c r="KC10" i="5"/>
  <c r="IN10" i="5"/>
  <c r="GZ10" i="5"/>
  <c r="FK10" i="5"/>
  <c r="DV10" i="5"/>
  <c r="CG10" i="5"/>
  <c r="IY10" i="5"/>
  <c r="HJ10" i="5"/>
  <c r="FU10" i="5"/>
  <c r="AZ10" i="5"/>
  <c r="ML16" i="5"/>
  <c r="GE16" i="5"/>
  <c r="LH10" i="5"/>
  <c r="JS10" i="5"/>
  <c r="ID10" i="5"/>
  <c r="GO10" i="5"/>
  <c r="FA10" i="5"/>
  <c r="DL10" i="5"/>
  <c r="BV10" i="5"/>
  <c r="JI16" i="5"/>
  <c r="MB10" i="5"/>
  <c r="KM10" i="5"/>
  <c r="EF10" i="5"/>
  <c r="KX16" i="5"/>
  <c r="EP16" i="5"/>
  <c r="KX10" i="5"/>
  <c r="JI10" i="5"/>
  <c r="HT10" i="5"/>
  <c r="GE10" i="5"/>
  <c r="EP10" i="5"/>
  <c r="DB10" i="5"/>
  <c r="BK10" i="5"/>
  <c r="DB16" i="5"/>
  <c r="CQ10" i="5"/>
  <c r="MM16" i="5"/>
  <c r="KY16" i="5"/>
  <c r="JJ16" i="5"/>
  <c r="HU16" i="5"/>
  <c r="GF16" i="5"/>
  <c r="EQ16" i="5"/>
  <c r="DC16" i="5"/>
  <c r="BL16" i="5"/>
  <c r="LS16" i="5"/>
  <c r="KD16" i="5"/>
  <c r="IO16" i="5"/>
  <c r="HA16" i="5"/>
  <c r="FL16" i="5"/>
  <c r="DW16" i="5"/>
  <c r="CH16" i="5"/>
  <c r="LI16" i="5"/>
  <c r="JT16" i="5"/>
  <c r="IE16" i="5"/>
  <c r="GP16" i="5"/>
  <c r="FB16" i="5"/>
  <c r="DM16" i="5"/>
  <c r="BW16" i="5"/>
  <c r="MM10" i="5"/>
  <c r="IZ16" i="5"/>
  <c r="CR16" i="5"/>
  <c r="LI10" i="5"/>
  <c r="JT10" i="5"/>
  <c r="IE10" i="5"/>
  <c r="GP10" i="5"/>
  <c r="FB10" i="5"/>
  <c r="DM10" i="5"/>
  <c r="BW10" i="5"/>
  <c r="KN16" i="5"/>
  <c r="EG16" i="5"/>
  <c r="HK16" i="5"/>
  <c r="BA16" i="5"/>
  <c r="KY10" i="5"/>
  <c r="JJ10" i="5"/>
  <c r="HU10" i="5"/>
  <c r="GF10" i="5"/>
  <c r="EQ10" i="5"/>
  <c r="DC10" i="5"/>
  <c r="BL10" i="5"/>
  <c r="IO10" i="5"/>
  <c r="CH10" i="5"/>
  <c r="MC16" i="5"/>
  <c r="FV16" i="5"/>
  <c r="MC10" i="5"/>
  <c r="KN10" i="5"/>
  <c r="IZ10" i="5"/>
  <c r="HK10" i="5"/>
  <c r="FV10" i="5"/>
  <c r="EG10" i="5"/>
  <c r="CR10" i="5"/>
  <c r="BA10" i="5"/>
  <c r="J11" i="4"/>
  <c r="LS10" i="5"/>
  <c r="KD10" i="5"/>
  <c r="HA10" i="5"/>
  <c r="FL10" i="5"/>
  <c r="DW10" i="5"/>
  <c r="H11" i="4"/>
  <c r="FT8" i="5"/>
  <c r="EZ8" i="5"/>
  <c r="GN8" i="5"/>
  <c r="FJ8" i="5"/>
  <c r="B5" i="4"/>
  <c r="IN18" i="5"/>
  <c r="IP12" i="5"/>
  <c r="IP18" i="5"/>
  <c r="IN12" i="5"/>
  <c r="IO18" i="5"/>
  <c r="IQ12" i="5"/>
  <c r="IM12" i="5"/>
  <c r="IO12" i="5"/>
  <c r="IM18" i="5"/>
  <c r="IQ18" i="5"/>
  <c r="MN18" i="5"/>
  <c r="ML12" i="5"/>
  <c r="ML18" i="5"/>
  <c r="MN12" i="5"/>
  <c r="MO18" i="5"/>
  <c r="MK18" i="5"/>
  <c r="MM12" i="5"/>
  <c r="MK12" i="5"/>
  <c r="MO12" i="5"/>
  <c r="MM18" i="5"/>
  <c r="GZ18" i="5"/>
  <c r="HB12" i="5"/>
  <c r="HB18" i="5"/>
  <c r="GZ12" i="5"/>
  <c r="HA18" i="5"/>
  <c r="HC12" i="5"/>
  <c r="GY12" i="5"/>
  <c r="HV18" i="5"/>
  <c r="HT12" i="5"/>
  <c r="HT18" i="5"/>
  <c r="HV12" i="5"/>
  <c r="HW18" i="5"/>
  <c r="HS18" i="5"/>
  <c r="HU12" i="5"/>
  <c r="JK18" i="5"/>
  <c r="JI12" i="5"/>
  <c r="JI18" i="5"/>
  <c r="JK12" i="5"/>
  <c r="JL18" i="5"/>
  <c r="JH18" i="5"/>
  <c r="JJ12" i="5"/>
  <c r="KZ18" i="5"/>
  <c r="KX12" i="5"/>
  <c r="KX18" i="5"/>
  <c r="KZ12" i="5"/>
  <c r="LA18" i="5"/>
  <c r="KW18" i="5"/>
  <c r="KY12" i="5"/>
  <c r="LR18" i="5"/>
  <c r="LT12" i="5"/>
  <c r="LT18" i="5"/>
  <c r="LR12" i="5"/>
  <c r="LS18" i="5"/>
  <c r="LU12" i="5"/>
  <c r="LQ12" i="5"/>
  <c r="E10" i="5"/>
  <c r="HW12" i="5"/>
  <c r="JH12" i="5"/>
  <c r="LS12" i="5"/>
  <c r="LQ18" i="5"/>
  <c r="KP18" i="5"/>
  <c r="KL18" i="5"/>
  <c r="KN12" i="5"/>
  <c r="KN18" i="5"/>
  <c r="KP12" i="5"/>
  <c r="KL12" i="5"/>
  <c r="KM18" i="5"/>
  <c r="KO12" i="5"/>
  <c r="B10" i="5"/>
  <c r="F10" i="5"/>
  <c r="HA12" i="5"/>
  <c r="JL12" i="5"/>
  <c r="KW12" i="5"/>
  <c r="HU18" i="5"/>
  <c r="KO18" i="5"/>
  <c r="LU18" i="5"/>
  <c r="HM18" i="5"/>
  <c r="HI18" i="5"/>
  <c r="HK12" i="5"/>
  <c r="HK18" i="5"/>
  <c r="HM12" i="5"/>
  <c r="HI12" i="5"/>
  <c r="HJ18" i="5"/>
  <c r="HL12" i="5"/>
  <c r="JB18" i="5"/>
  <c r="IX18" i="5"/>
  <c r="IZ12" i="5"/>
  <c r="IZ18" i="5"/>
  <c r="JB12" i="5"/>
  <c r="IX12" i="5"/>
  <c r="IY18" i="5"/>
  <c r="JA12" i="5"/>
  <c r="JT18" i="5"/>
  <c r="JV12" i="5"/>
  <c r="JR12" i="5"/>
  <c r="JV18" i="5"/>
  <c r="JR18" i="5"/>
  <c r="JT12" i="5"/>
  <c r="JU18" i="5"/>
  <c r="JS12" i="5"/>
  <c r="LI18" i="5"/>
  <c r="LK12" i="5"/>
  <c r="LG12" i="5"/>
  <c r="LK18" i="5"/>
  <c r="LG18" i="5"/>
  <c r="LI12" i="5"/>
  <c r="LJ18" i="5"/>
  <c r="LH12" i="5"/>
  <c r="HJ12" i="5"/>
  <c r="JU12" i="5"/>
  <c r="LA12" i="5"/>
  <c r="GY18" i="5"/>
  <c r="JJ18" i="5"/>
  <c r="KY18" i="5"/>
  <c r="FB18" i="5" l="1"/>
  <c r="FD12" i="5"/>
  <c r="EZ12" i="5"/>
  <c r="FD18" i="5"/>
  <c r="EZ18" i="5"/>
  <c r="FB12" i="5"/>
  <c r="FC18" i="5"/>
  <c r="FA12" i="5"/>
  <c r="FA18" i="5"/>
  <c r="FC12" i="5"/>
  <c r="MD16" i="5"/>
  <c r="KO16" i="5"/>
  <c r="JA16" i="5"/>
  <c r="HL16" i="5"/>
  <c r="FW16" i="5"/>
  <c r="EH16" i="5"/>
  <c r="CS16" i="5"/>
  <c r="BB16" i="5"/>
  <c r="LJ16" i="5"/>
  <c r="JU16" i="5"/>
  <c r="IF16" i="5"/>
  <c r="GQ16" i="5"/>
  <c r="FC16" i="5"/>
  <c r="DN16" i="5"/>
  <c r="BX16" i="5"/>
  <c r="MN10" i="5"/>
  <c r="MN16" i="5"/>
  <c r="KZ16" i="5"/>
  <c r="JK16" i="5"/>
  <c r="HV16" i="5"/>
  <c r="GG16" i="5"/>
  <c r="ER16" i="5"/>
  <c r="DD16" i="5"/>
  <c r="BM16" i="5"/>
  <c r="MD10" i="5"/>
  <c r="KE16" i="5"/>
  <c r="DX16" i="5"/>
  <c r="KZ10" i="5"/>
  <c r="JK10" i="5"/>
  <c r="HV10" i="5"/>
  <c r="GG10" i="5"/>
  <c r="ER10" i="5"/>
  <c r="DD10" i="5"/>
  <c r="BM10" i="5"/>
  <c r="LJ10" i="5"/>
  <c r="JU10" i="5"/>
  <c r="DN10" i="5"/>
  <c r="BX10" i="5"/>
  <c r="IP16" i="5"/>
  <c r="CI16" i="5"/>
  <c r="KO10" i="5"/>
  <c r="JA10" i="5"/>
  <c r="HL10" i="5"/>
  <c r="FW10" i="5"/>
  <c r="EH10" i="5"/>
  <c r="CS10" i="5"/>
  <c r="BB10" i="5"/>
  <c r="L11" i="4"/>
  <c r="FM16" i="5"/>
  <c r="GQ10" i="5"/>
  <c r="FC10" i="5"/>
  <c r="HB16" i="5"/>
  <c r="LT10" i="5"/>
  <c r="KE10" i="5"/>
  <c r="IP10" i="5"/>
  <c r="HB10" i="5"/>
  <c r="FM10" i="5"/>
  <c r="DX10" i="5"/>
  <c r="CI10" i="5"/>
  <c r="LT16" i="5"/>
  <c r="IF10" i="5"/>
  <c r="FX18" i="5"/>
  <c r="FT18" i="5"/>
  <c r="FV12" i="5"/>
  <c r="FV18" i="5"/>
  <c r="FX12" i="5"/>
  <c r="FT12" i="5"/>
  <c r="FU18" i="5"/>
  <c r="FW12" i="5"/>
  <c r="FU12" i="5"/>
  <c r="FW18" i="5"/>
  <c r="LQ16" i="5"/>
  <c r="KB16" i="5"/>
  <c r="IM16" i="5"/>
  <c r="GY16" i="5"/>
  <c r="FJ16" i="5"/>
  <c r="DU16" i="5"/>
  <c r="CF16" i="5"/>
  <c r="MK16" i="5"/>
  <c r="KW16" i="5"/>
  <c r="JH16" i="5"/>
  <c r="HS16" i="5"/>
  <c r="GD16" i="5"/>
  <c r="EO16" i="5"/>
  <c r="DA16" i="5"/>
  <c r="BJ16" i="5"/>
  <c r="MA16" i="5"/>
  <c r="KL16" i="5"/>
  <c r="IX16" i="5"/>
  <c r="HI16" i="5"/>
  <c r="FT16" i="5"/>
  <c r="EE16" i="5"/>
  <c r="CP16" i="5"/>
  <c r="AY16" i="5"/>
  <c r="GN16" i="5"/>
  <c r="MA10" i="5"/>
  <c r="KL10" i="5"/>
  <c r="IX10" i="5"/>
  <c r="HI10" i="5"/>
  <c r="FT10" i="5"/>
  <c r="EE10" i="5"/>
  <c r="CP10" i="5"/>
  <c r="AY10" i="5"/>
  <c r="F11" i="4"/>
  <c r="KW10" i="5"/>
  <c r="EO10" i="5"/>
  <c r="DA10" i="5"/>
  <c r="LG16" i="5"/>
  <c r="EZ16" i="5"/>
  <c r="MK10" i="5"/>
  <c r="LQ10" i="5"/>
  <c r="KB10" i="5"/>
  <c r="IM10" i="5"/>
  <c r="GY10" i="5"/>
  <c r="FJ10" i="5"/>
  <c r="DU10" i="5"/>
  <c r="CF10" i="5"/>
  <c r="BU16" i="5"/>
  <c r="HS10" i="5"/>
  <c r="JR16" i="5"/>
  <c r="DK16" i="5"/>
  <c r="LG10" i="5"/>
  <c r="JR10" i="5"/>
  <c r="IC10" i="5"/>
  <c r="GN10" i="5"/>
  <c r="EZ10" i="5"/>
  <c r="DK10" i="5"/>
  <c r="BU10" i="5"/>
  <c r="IC16" i="5"/>
  <c r="JH10" i="5"/>
  <c r="GD10" i="5"/>
  <c r="BJ10" i="5"/>
  <c r="FK18" i="5"/>
  <c r="FM12" i="5"/>
  <c r="FM18" i="5"/>
  <c r="FK12" i="5"/>
  <c r="FL18" i="5"/>
  <c r="FN12" i="5"/>
  <c r="FJ12" i="5"/>
  <c r="FN18" i="5"/>
  <c r="FJ18" i="5"/>
  <c r="FL12" i="5"/>
  <c r="LU16" i="5"/>
  <c r="KF16" i="5"/>
  <c r="IQ16" i="5"/>
  <c r="HC16" i="5"/>
  <c r="FN16" i="5"/>
  <c r="DY16" i="5"/>
  <c r="CJ16" i="5"/>
  <c r="MO16" i="5"/>
  <c r="LA16" i="5"/>
  <c r="JL16" i="5"/>
  <c r="HW16" i="5"/>
  <c r="GH16" i="5"/>
  <c r="ES16" i="5"/>
  <c r="DE16" i="5"/>
  <c r="BN16" i="5"/>
  <c r="ME10" i="5"/>
  <c r="ME16" i="5"/>
  <c r="KP16" i="5"/>
  <c r="JB16" i="5"/>
  <c r="HM16" i="5"/>
  <c r="FX16" i="5"/>
  <c r="EI16" i="5"/>
  <c r="CT16" i="5"/>
  <c r="BC16" i="5"/>
  <c r="LK16" i="5"/>
  <c r="FD16" i="5"/>
  <c r="KP10" i="5"/>
  <c r="JB10" i="5"/>
  <c r="HM10" i="5"/>
  <c r="FX10" i="5"/>
  <c r="EI10" i="5"/>
  <c r="CT10" i="5"/>
  <c r="BC10" i="5"/>
  <c r="N11" i="4"/>
  <c r="MO10" i="5"/>
  <c r="HW10" i="5"/>
  <c r="GH10" i="5"/>
  <c r="ES10" i="5"/>
  <c r="JV16" i="5"/>
  <c r="DO16" i="5"/>
  <c r="LU10" i="5"/>
  <c r="KF10" i="5"/>
  <c r="IQ10" i="5"/>
  <c r="HC10" i="5"/>
  <c r="FN10" i="5"/>
  <c r="DY10" i="5"/>
  <c r="CJ10" i="5"/>
  <c r="JL10" i="5"/>
  <c r="DE10" i="5"/>
  <c r="BN10" i="5"/>
  <c r="IG16" i="5"/>
  <c r="BY16" i="5"/>
  <c r="LK10" i="5"/>
  <c r="JV10" i="5"/>
  <c r="IG10" i="5"/>
  <c r="GR10" i="5"/>
  <c r="FD10" i="5"/>
  <c r="DO10" i="5"/>
  <c r="BY10" i="5"/>
  <c r="GR16" i="5"/>
  <c r="LA10" i="5"/>
  <c r="GP18" i="5"/>
  <c r="GR12" i="5"/>
  <c r="GN12" i="5"/>
  <c r="GR18" i="5"/>
  <c r="GN18" i="5"/>
  <c r="GP12" i="5"/>
  <c r="GQ18" i="5"/>
  <c r="GO12" i="5"/>
  <c r="GO18" i="5"/>
  <c r="GQ12" i="5"/>
</calcChain>
</file>

<file path=xl/sharedStrings.xml><?xml version="1.0" encoding="utf-8"?>
<sst xmlns="http://schemas.openxmlformats.org/spreadsheetml/2006/main" count="934" uniqueCount="185">
  <si>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</si>
  <si>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</si>
  <si>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</si>
  <si>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</si>
  <si>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</si>
  <si>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</si>
  <si>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</si>
  <si>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</si>
  <si>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剰余金は、将来の支払利息、機器更新費用等に備え、下記の基金への積立を行っている。
基金への積立金　18,143千円
積立金の名称　：　鳥取市電気事業基金
積立金の目的　：　電気事業を円滑に実施するため
次年度への繰越金　100千円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</si>
  <si>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</si>
  <si>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</si>
  <si>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</si>
  <si>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</si>
  <si>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</si>
  <si>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</si>
  <si>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</si>
  <si>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</si>
  <si>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</si>
  <si>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</si>
  <si>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</si>
  <si>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</si>
  <si>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</si>
  <si>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</si>
  <si>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</si>
  <si>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</si>
  <si>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</si>
  <si>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</si>
  <si>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</si>
  <si>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</si>
  <si>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</si>
  <si>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</si>
  <si>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</si>
  <si>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</si>
  <si>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</si>
  <si>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</si>
  <si>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</si>
  <si>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</si>
  <si>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</si>
  <si>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</si>
  <si>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</si>
  <si>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</si>
  <si>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</si>
  <si>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</si>
  <si>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</si>
  <si>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</si>
  <si>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</si>
  <si>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</si>
  <si>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</si>
  <si>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</si>
  <si>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</si>
  <si>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</si>
  <si>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</si>
  <si>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</si>
  <si>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</si>
  <si>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</si>
  <si>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</si>
  <si>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</si>
  <si>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</si>
  <si>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</si>
  <si>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</si>
  <si>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</si>
  <si>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</si>
  <si>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</si>
  <si>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</si>
  <si>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</si>
  <si>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</si>
  <si>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</si>
  <si>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</si>
  <si>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</si>
  <si>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</si>
  <si>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</si>
  <si>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</si>
  <si>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</si>
  <si>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</si>
  <si>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</si>
  <si>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</si>
  <si>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</si>
  <si>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</si>
  <si>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</si>
  <si>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</si>
  <si>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</si>
  <si>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</si>
  <si>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</si>
  <si>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</si>
  <si>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</si>
  <si>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</si>
  <si>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</si>
  <si>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</si>
  <si>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</si>
  <si>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</si>
  <si>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</si>
  <si>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</si>
  <si>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</si>
  <si>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</si>
  <si>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</si>
  <si>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</si>
  <si>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</si>
  <si>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</si>
  <si>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</si>
  <si>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</si>
  <si>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</si>
  <si>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</si>
  <si>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</si>
  <si>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</si>
  <si>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</si>
  <si>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</si>
  <si>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</si>
  <si>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</si>
  <si>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</si>
  <si>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</si>
  <si>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</si>
  <si>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</si>
  <si>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</si>
  <si>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</si>
  <si>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</si>
  <si>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</si>
  <si>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</si>
  <si>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312011</t>
  </si>
  <si>
    <t>47</t>
  </si>
  <si>
    <t>04</t>
  </si>
  <si>
    <t>0</t>
  </si>
  <si>
    <t>000</t>
  </si>
  <si>
    <t>鳥取県　鳥取市</t>
  </si>
  <si>
    <t>法非適用</t>
  </si>
  <si>
    <t>電気事業</t>
  </si>
  <si>
    <t/>
  </si>
  <si>
    <t>該当数値なし</t>
  </si>
  <si>
    <t>-</t>
  </si>
  <si>
    <t>平成46年3月31日　鳥取市青谷町いかり原太陽光発電所</t>
  </si>
  <si>
    <t>無</t>
  </si>
  <si>
    <t>株式会社とっとり市民電力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</si>
  <si>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</si>
  <si>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</si>
  <si>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</si>
  <si>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</si>
  <si>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</si>
  <si>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</si>
  <si>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</si>
  <si>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</si>
  <si>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</si>
  <si>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</si>
  <si>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</si>
  <si>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</si>
  <si>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</si>
  <si>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</si>
  <si>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</si>
  <si>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</si>
  <si>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</si>
  <si>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</si>
  <si>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</si>
  <si>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</si>
  <si>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</si>
  <si>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</si>
  <si>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</si>
  <si>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</si>
  <si>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</si>
  <si>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</si>
  <si>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</si>
  <si>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</si>
  <si>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</si>
  <si>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</si>
  <si>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</si>
  <si>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</si>
  <si>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</si>
  <si>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</si>
  <si>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</si>
  <si>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</si>
  <si>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</si>
  <si>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</si>
  <si>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</si>
  <si>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</si>
  <si>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</si>
  <si>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</si>
  <si>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</si>
  <si>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</si>
  <si>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</si>
  <si>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</si>
  <si>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</si>
  <si>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</si>
  <si>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</si>
  <si>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</si>
  <si>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</si>
  <si>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xml:space="preserve">
　現状では、当初想定どおりの経営が行われており、投資回収不能リスクは低いため、早期の事業廃止又は民営化等の検討は現段階では考えていない。
　しかし、FIT収入に依存しているため、調達期間終了後買取価格の下落による収入減少というリスクも抱えており、経営戦略の策定を通して今後の対応を検討していく。 
</t>
    <rPh sb="78" eb="80">
      <t>シュウニュウ</t>
    </rPh>
    <rPh sb="81" eb="83">
      <t>イゾン</t>
    </rPh>
    <rPh sb="90" eb="92">
      <t>チョウタツ</t>
    </rPh>
    <rPh sb="92" eb="94">
      <t>キカン</t>
    </rPh>
    <rPh sb="94" eb="96">
      <t>シュウリョウ</t>
    </rPh>
    <rPh sb="96" eb="97">
      <t>ゴ</t>
    </rPh>
    <rPh sb="97" eb="99">
      <t>カイトリ</t>
    </rPh>
    <rPh sb="99" eb="101">
      <t>カカク</t>
    </rPh>
    <rPh sb="102" eb="104">
      <t>ゲラク</t>
    </rPh>
    <rPh sb="107" eb="109">
      <t>シュウニュウ</t>
    </rPh>
    <rPh sb="109" eb="111">
      <t>ゲンショウ</t>
    </rPh>
    <rPh sb="118" eb="119">
      <t>カカ</t>
    </rPh>
    <rPh sb="124" eb="126">
      <t>ケイエイ</t>
    </rPh>
    <rPh sb="126" eb="128">
      <t>センリャク</t>
    </rPh>
    <rPh sb="129" eb="131">
      <t>サクテイ</t>
    </rPh>
    <rPh sb="132" eb="133">
      <t>トオ</t>
    </rPh>
    <rPh sb="135" eb="137">
      <t>コンゴ</t>
    </rPh>
    <rPh sb="138" eb="140">
      <t>タイオウ</t>
    </rPh>
    <rPh sb="141" eb="143">
      <t>ケントウ</t>
    </rPh>
    <phoneticPr fontId="3"/>
  </si>
  <si>
    <t xml:space="preserve">
収益的収支比率・・・平成25年度に事業を開始。平成26年度は売電収入を得るとともに、前年度の多額の設備投資に伴う消費税還付があり、一時的に総収入が増加した。平成27年度以降は、当初想定の範囲内の営業収益を得て経営指標の収益的収支比率100％以上を確保しており、今後も同水準を維持する見込みで、安定した経営が可能である。
営業収支比率・・・平成27年度から消費税の支払いが発生し、営業費用が増加したことにより、営業収支比率は下落しているが、営業収益は堅調である。平成28年度以降も当初想定の範囲内の営業収益を得ており、今後も、経営指標の営業収支比率100％以上を確保できる見込みである。併せて、更新投資等に充てる財源として基金積立も行っている。
供給原価・・・年間発電電力量は横ばいで、供給原価も同様であり、全国平均値より低水準を維持している。平成29年度以降も維持管理費等の削減に努め、原価削減を目指す。
EBITDA・・・平成25年度の事業開始で多額の設備投資があったため、平成26年度は消費税還付による収入があったが、平成27年度は消費税納付が始まったことで、総収益は減少し、総費用が増加している。これにより、EBITDAも下落したが、平成27年度・平成28年度と横ばいで、以降も特殊事情の発生はなく、安定した収益が確保できる見込みである。
</t>
    <rPh sb="112" eb="113">
      <t>テキ</t>
    </rPh>
    <rPh sb="131" eb="133">
      <t>コンゴ</t>
    </rPh>
    <rPh sb="134" eb="135">
      <t>ドウ</t>
    </rPh>
    <rPh sb="135" eb="137">
      <t>スイジュン</t>
    </rPh>
    <rPh sb="138" eb="140">
      <t>イジ</t>
    </rPh>
    <rPh sb="260" eb="262">
      <t>コンゴ</t>
    </rPh>
    <rPh sb="294" eb="295">
      <t>アワ</t>
    </rPh>
    <rPh sb="340" eb="341">
      <t>ヨコ</t>
    </rPh>
    <rPh sb="367" eb="369">
      <t>イジ</t>
    </rPh>
    <rPh sb="374" eb="376">
      <t>ヘイセイ</t>
    </rPh>
    <rPh sb="378" eb="379">
      <t>ネン</t>
    </rPh>
    <rPh sb="379" eb="380">
      <t>ド</t>
    </rPh>
    <rPh sb="380" eb="382">
      <t>イコウ</t>
    </rPh>
    <rPh sb="396" eb="398">
      <t>ゲンカ</t>
    </rPh>
    <rPh sb="398" eb="400">
      <t>サクゲン</t>
    </rPh>
    <rPh sb="401" eb="403">
      <t>メザ</t>
    </rPh>
    <rPh sb="531" eb="533">
      <t>ヘイセイ</t>
    </rPh>
    <rPh sb="535" eb="536">
      <t>ネン</t>
    </rPh>
    <rPh sb="536" eb="537">
      <t>ド</t>
    </rPh>
    <rPh sb="538" eb="539">
      <t>ヨコ</t>
    </rPh>
    <phoneticPr fontId="3"/>
  </si>
  <si>
    <t xml:space="preserve">
設備利用率・・・全国平均値には及ばないが、平成26年度から平成28年度まで横ばいであり、堅調な利用率を維持している。計画とおりの施設運用が行えている。
修繕費比率・・・平成26・27年度は、全国平均を上回っているが、これは計画的な維持管理に要する費用であり、平成28年度においては修繕は発生していない。今後も効果的な修繕を行い、修繕費の抑制に努めていく。
企業債残高対料金収入比率・・・平成25年度に事業開始したが、企業債の償還については据置を行っているため、全国平均値より高くなっている。平成29年度以降に企業債元本償還を開始するため、以降の比率は緩やかに減少する見込みである。これは、設備建設当初からの計画に基づく範囲であるが、同時に、将来の償還財源の確保等の経営改善に向けた取り組みを継続していく。
FIT収入割合・・・FIT収入に依存しており、固定価格買取制度の調達期間終了後の収入減少リスクがあるため、終了予定の平成45年度に向けてリスク対応の検討を進める。
</t>
    <rPh sb="38" eb="39">
      <t>ヨコ</t>
    </rPh>
    <rPh sb="45" eb="47">
      <t>ケンチョウ</t>
    </rPh>
    <rPh sb="48" eb="51">
      <t>リヨウリツ</t>
    </rPh>
    <rPh sb="52" eb="54">
      <t>イジ</t>
    </rPh>
    <rPh sb="59" eb="61">
      <t>ケイカク</t>
    </rPh>
    <rPh sb="86" eb="88">
      <t>ヘイセイ</t>
    </rPh>
    <rPh sb="93" eb="95">
      <t>ネンド</t>
    </rPh>
    <rPh sb="97" eb="99">
      <t>ゼンコク</t>
    </rPh>
    <rPh sb="99" eb="101">
      <t>ヘイキン</t>
    </rPh>
    <rPh sb="102" eb="104">
      <t>ウワマワ</t>
    </rPh>
    <rPh sb="113" eb="116">
      <t>ケイカクテキ</t>
    </rPh>
    <rPh sb="117" eb="119">
      <t>イジ</t>
    </rPh>
    <rPh sb="119" eb="121">
      <t>カンリ</t>
    </rPh>
    <rPh sb="122" eb="123">
      <t>ヨウ</t>
    </rPh>
    <rPh sb="125" eb="127">
      <t>ヒヨウ</t>
    </rPh>
    <rPh sb="131" eb="133">
      <t>ヘイセイ</t>
    </rPh>
    <rPh sb="135" eb="137">
      <t>ネンド</t>
    </rPh>
    <rPh sb="142" eb="144">
      <t>シュウゼン</t>
    </rPh>
    <rPh sb="145" eb="147">
      <t>ハッセイ</t>
    </rPh>
    <rPh sb="153" eb="155">
      <t>コンゴ</t>
    </rPh>
    <rPh sb="156" eb="159">
      <t>コウカテキ</t>
    </rPh>
    <rPh sb="160" eb="162">
      <t>シュウゼン</t>
    </rPh>
    <rPh sb="163" eb="164">
      <t>オコナ</t>
    </rPh>
    <rPh sb="166" eb="169">
      <t>シュウゼンヒ</t>
    </rPh>
    <rPh sb="170" eb="172">
      <t>ヨクセイ</t>
    </rPh>
    <rPh sb="173" eb="174">
      <t>ツト</t>
    </rPh>
    <rPh sb="248" eb="250">
      <t>ヘイセイ</t>
    </rPh>
    <rPh sb="252" eb="253">
      <t>ネン</t>
    </rPh>
    <rPh sb="253" eb="254">
      <t>ド</t>
    </rPh>
    <rPh sb="254" eb="256">
      <t>イコウ</t>
    </rPh>
    <rPh sb="257" eb="259">
      <t>キギョウ</t>
    </rPh>
    <rPh sb="259" eb="260">
      <t>サイ</t>
    </rPh>
    <rPh sb="260" eb="262">
      <t>ガンポン</t>
    </rPh>
    <rPh sb="262" eb="264">
      <t>ショウカン</t>
    </rPh>
    <rPh sb="265" eb="267">
      <t>カイシ</t>
    </rPh>
    <rPh sb="272" eb="274">
      <t>イコウ</t>
    </rPh>
    <rPh sb="275" eb="277">
      <t>ヒリツ</t>
    </rPh>
    <rPh sb="278" eb="279">
      <t>ユル</t>
    </rPh>
    <rPh sb="282" eb="284">
      <t>ゲンショウ</t>
    </rPh>
    <rPh sb="286" eb="288">
      <t>ミコ</t>
    </rPh>
    <rPh sb="319" eb="321">
      <t>ドウジ</t>
    </rPh>
    <rPh sb="362" eb="364">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</si>
</sst>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100.1</c:v>
                </c:pt>
                <c:pt idx="2">
                  <c:v>531</c:v>
                </c:pt>
                <c:pt idx="3">
                  <c:v>360.3</c:v>
                </c:pt>
                <c:pt idx="4">
                  <c:v>350.5</c:v>
                </c:pt>
              </c:numCache>
            </c:numRef>
          </c:val>
        </c:ser>
        <c:dLbls>
          <c:showLegendKey val="0"/>
          <c:showVal val="0"/>
          <c:showCatName val="0"/>
          <c:showSerName val="0"/>
          <c:showPercent val="0"/>
          <c:showBubbleSize val="0"/>
        </c:dLbls>
        <c:gapWidth val="180"/>
        <c:overlap val="-90"/>
        <c:axId val="87614976"/>
        <c:axId val="8761651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7614976"/>
        <c:axId val="87616512"/>
      </c:lineChart>
      <c:catAx>
        <c:axId val="87614976"/>
        <c:scaling>
          <c:orientation val="minMax"/>
        </c:scaling>
        <c:delete val="0"/>
        <c:axPos val="b"/>
        <c:numFmt formatCode="ge" sourceLinked="1"/>
        <c:majorTickMark val="none"/>
        <c:minorTickMark val="none"/>
        <c:tickLblPos val="none"/>
        <c:crossAx val="87616512"/>
        <c:crosses val="autoZero"/>
        <c:auto val="0"/>
        <c:lblAlgn val="ctr"/>
        <c:lblOffset val="100"/>
        <c:noMultiLvlLbl val="1"/>
      </c:catAx>
      <c:valAx>
        <c:axId val="8761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14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19273728"/>
        <c:axId val="11888230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19273728"/>
        <c:axId val="118882304"/>
      </c:lineChart>
      <c:catAx>
        <c:axId val="119273728"/>
        <c:scaling>
          <c:orientation val="minMax"/>
        </c:scaling>
        <c:delete val="0"/>
        <c:axPos val="b"/>
        <c:numFmt formatCode="ge" sourceLinked="1"/>
        <c:majorTickMark val="none"/>
        <c:minorTickMark val="none"/>
        <c:tickLblPos val="none"/>
        <c:crossAx val="118882304"/>
        <c:crosses val="autoZero"/>
        <c:auto val="0"/>
        <c:lblAlgn val="ctr"/>
        <c:lblOffset val="100"/>
        <c:noMultiLvlLbl val="1"/>
      </c:catAx>
      <c:valAx>
        <c:axId val="11888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273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915072"/>
        <c:axId val="11891699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15072"/>
        <c:axId val="118916992"/>
      </c:lineChart>
      <c:catAx>
        <c:axId val="118915072"/>
        <c:scaling>
          <c:orientation val="minMax"/>
        </c:scaling>
        <c:delete val="0"/>
        <c:axPos val="b"/>
        <c:numFmt formatCode="ge" sourceLinked="1"/>
        <c:majorTickMark val="none"/>
        <c:minorTickMark val="none"/>
        <c:tickLblPos val="none"/>
        <c:crossAx val="118916992"/>
        <c:crosses val="autoZero"/>
        <c:auto val="0"/>
        <c:lblAlgn val="ctr"/>
        <c:lblOffset val="100"/>
        <c:noMultiLvlLbl val="1"/>
      </c:catAx>
      <c:valAx>
        <c:axId val="11891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91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950144"/>
        <c:axId val="11896460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50144"/>
        <c:axId val="118964608"/>
      </c:lineChart>
      <c:catAx>
        <c:axId val="118950144"/>
        <c:scaling>
          <c:orientation val="minMax"/>
        </c:scaling>
        <c:delete val="0"/>
        <c:axPos val="b"/>
        <c:numFmt formatCode="ge" sourceLinked="1"/>
        <c:majorTickMark val="none"/>
        <c:minorTickMark val="none"/>
        <c:tickLblPos val="none"/>
        <c:crossAx val="118964608"/>
        <c:crosses val="autoZero"/>
        <c:auto val="0"/>
        <c:lblAlgn val="ctr"/>
        <c:lblOffset val="100"/>
        <c:noMultiLvlLbl val="1"/>
      </c:catAx>
      <c:valAx>
        <c:axId val="11896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95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985472"/>
        <c:axId val="11898739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85472"/>
        <c:axId val="118987392"/>
      </c:lineChart>
      <c:catAx>
        <c:axId val="118985472"/>
        <c:scaling>
          <c:orientation val="minMax"/>
        </c:scaling>
        <c:delete val="0"/>
        <c:axPos val="b"/>
        <c:numFmt formatCode="ge" sourceLinked="1"/>
        <c:majorTickMark val="none"/>
        <c:minorTickMark val="none"/>
        <c:tickLblPos val="none"/>
        <c:crossAx val="118987392"/>
        <c:crosses val="autoZero"/>
        <c:auto val="0"/>
        <c:lblAlgn val="ctr"/>
        <c:lblOffset val="100"/>
        <c:noMultiLvlLbl val="1"/>
      </c:catAx>
      <c:valAx>
        <c:axId val="11898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89854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106560"/>
        <c:axId val="1191087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106560"/>
        <c:axId val="119108736"/>
      </c:lineChart>
      <c:catAx>
        <c:axId val="119106560"/>
        <c:scaling>
          <c:orientation val="minMax"/>
        </c:scaling>
        <c:delete val="0"/>
        <c:axPos val="b"/>
        <c:numFmt formatCode="ge" sourceLinked="1"/>
        <c:majorTickMark val="none"/>
        <c:minorTickMark val="none"/>
        <c:tickLblPos val="none"/>
        <c:crossAx val="119108736"/>
        <c:crosses val="autoZero"/>
        <c:auto val="0"/>
        <c:lblAlgn val="ctr"/>
        <c:lblOffset val="100"/>
        <c:noMultiLvlLbl val="1"/>
      </c:catAx>
      <c:valAx>
        <c:axId val="11910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0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125504"/>
        <c:axId val="11912742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125504"/>
        <c:axId val="119127424"/>
      </c:lineChart>
      <c:catAx>
        <c:axId val="119125504"/>
        <c:scaling>
          <c:orientation val="minMax"/>
        </c:scaling>
        <c:delete val="0"/>
        <c:axPos val="b"/>
        <c:numFmt formatCode="ge" sourceLinked="1"/>
        <c:majorTickMark val="none"/>
        <c:minorTickMark val="none"/>
        <c:tickLblPos val="none"/>
        <c:crossAx val="119127424"/>
        <c:crosses val="autoZero"/>
        <c:auto val="0"/>
        <c:lblAlgn val="ctr"/>
        <c:lblOffset val="100"/>
        <c:noMultiLvlLbl val="1"/>
      </c:catAx>
      <c:valAx>
        <c:axId val="11912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25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570432"/>
        <c:axId val="11957235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70432"/>
        <c:axId val="119572352"/>
      </c:lineChart>
      <c:catAx>
        <c:axId val="119570432"/>
        <c:scaling>
          <c:orientation val="minMax"/>
        </c:scaling>
        <c:delete val="0"/>
        <c:axPos val="b"/>
        <c:numFmt formatCode="ge" sourceLinked="1"/>
        <c:majorTickMark val="none"/>
        <c:minorTickMark val="none"/>
        <c:tickLblPos val="none"/>
        <c:crossAx val="119572352"/>
        <c:crosses val="autoZero"/>
        <c:auto val="0"/>
        <c:lblAlgn val="ctr"/>
        <c:lblOffset val="100"/>
        <c:noMultiLvlLbl val="1"/>
      </c:catAx>
      <c:valAx>
        <c:axId val="11957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57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281920"/>
        <c:axId val="11928409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81920"/>
        <c:axId val="119284096"/>
      </c:lineChart>
      <c:catAx>
        <c:axId val="119281920"/>
        <c:scaling>
          <c:orientation val="minMax"/>
        </c:scaling>
        <c:delete val="0"/>
        <c:axPos val="b"/>
        <c:numFmt formatCode="ge" sourceLinked="1"/>
        <c:majorTickMark val="none"/>
        <c:minorTickMark val="none"/>
        <c:tickLblPos val="none"/>
        <c:crossAx val="119284096"/>
        <c:crosses val="autoZero"/>
        <c:auto val="0"/>
        <c:lblAlgn val="ctr"/>
        <c:lblOffset val="100"/>
        <c:noMultiLvlLbl val="1"/>
      </c:catAx>
      <c:valAx>
        <c:axId val="119284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28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317632"/>
        <c:axId val="11931955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17632"/>
        <c:axId val="119319552"/>
      </c:lineChart>
      <c:catAx>
        <c:axId val="119317632"/>
        <c:scaling>
          <c:orientation val="minMax"/>
        </c:scaling>
        <c:delete val="0"/>
        <c:axPos val="b"/>
        <c:numFmt formatCode="ge" sourceLinked="1"/>
        <c:majorTickMark val="none"/>
        <c:minorTickMark val="none"/>
        <c:tickLblPos val="none"/>
        <c:crossAx val="119319552"/>
        <c:crosses val="autoZero"/>
        <c:auto val="0"/>
        <c:lblAlgn val="ctr"/>
        <c:lblOffset val="100"/>
        <c:noMultiLvlLbl val="1"/>
      </c:catAx>
      <c:valAx>
        <c:axId val="11931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31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369728"/>
        <c:axId val="1193716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69728"/>
        <c:axId val="119371648"/>
      </c:lineChart>
      <c:catAx>
        <c:axId val="119369728"/>
        <c:scaling>
          <c:orientation val="minMax"/>
        </c:scaling>
        <c:delete val="0"/>
        <c:axPos val="b"/>
        <c:numFmt formatCode="ge" sourceLinked="1"/>
        <c:majorTickMark val="none"/>
        <c:minorTickMark val="none"/>
        <c:tickLblPos val="none"/>
        <c:crossAx val="119371648"/>
        <c:crosses val="autoZero"/>
        <c:auto val="0"/>
        <c:lblAlgn val="ctr"/>
        <c:lblOffset val="100"/>
        <c:noMultiLvlLbl val="1"/>
      </c:catAx>
      <c:valAx>
        <c:axId val="11937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36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868.2</c:v>
                </c:pt>
                <c:pt idx="3">
                  <c:v>527.29999999999995</c:v>
                </c:pt>
                <c:pt idx="4">
                  <c:v>526.70000000000005</c:v>
                </c:pt>
              </c:numCache>
            </c:numRef>
          </c:val>
        </c:ser>
        <c:dLbls>
          <c:showLegendKey val="0"/>
          <c:showVal val="0"/>
          <c:showCatName val="0"/>
          <c:showSerName val="0"/>
          <c:showPercent val="0"/>
          <c:showBubbleSize val="0"/>
        </c:dLbls>
        <c:gapWidth val="180"/>
        <c:overlap val="-90"/>
        <c:axId val="99010048"/>
        <c:axId val="990115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9010048"/>
        <c:axId val="99011584"/>
      </c:lineChart>
      <c:catAx>
        <c:axId val="99010048"/>
        <c:scaling>
          <c:orientation val="minMax"/>
        </c:scaling>
        <c:delete val="0"/>
        <c:axPos val="b"/>
        <c:numFmt formatCode="ge" sourceLinked="1"/>
        <c:majorTickMark val="none"/>
        <c:minorTickMark val="none"/>
        <c:tickLblPos val="none"/>
        <c:crossAx val="99011584"/>
        <c:crosses val="autoZero"/>
        <c:auto val="0"/>
        <c:lblAlgn val="ctr"/>
        <c:lblOffset val="100"/>
        <c:noMultiLvlLbl val="1"/>
      </c:catAx>
      <c:valAx>
        <c:axId val="9901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01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384320"/>
        <c:axId val="1194028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84320"/>
        <c:axId val="119402880"/>
      </c:lineChart>
      <c:catAx>
        <c:axId val="119384320"/>
        <c:scaling>
          <c:orientation val="minMax"/>
        </c:scaling>
        <c:delete val="0"/>
        <c:axPos val="b"/>
        <c:numFmt formatCode="ge" sourceLinked="1"/>
        <c:majorTickMark val="none"/>
        <c:minorTickMark val="none"/>
        <c:tickLblPos val="none"/>
        <c:crossAx val="119402880"/>
        <c:crosses val="autoZero"/>
        <c:auto val="0"/>
        <c:lblAlgn val="ctr"/>
        <c:lblOffset val="100"/>
        <c:noMultiLvlLbl val="1"/>
      </c:catAx>
      <c:valAx>
        <c:axId val="11940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38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440512"/>
        <c:axId val="11944243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40512"/>
        <c:axId val="119442432"/>
      </c:lineChart>
      <c:catAx>
        <c:axId val="119440512"/>
        <c:scaling>
          <c:orientation val="minMax"/>
        </c:scaling>
        <c:delete val="0"/>
        <c:axPos val="b"/>
        <c:numFmt formatCode="ge" sourceLinked="1"/>
        <c:majorTickMark val="none"/>
        <c:minorTickMark val="none"/>
        <c:tickLblPos val="none"/>
        <c:crossAx val="119442432"/>
        <c:crosses val="autoZero"/>
        <c:auto val="0"/>
        <c:lblAlgn val="ctr"/>
        <c:lblOffset val="100"/>
        <c:noMultiLvlLbl val="1"/>
      </c:catAx>
      <c:valAx>
        <c:axId val="11944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44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471488"/>
        <c:axId val="12517939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71488"/>
        <c:axId val="125179392"/>
      </c:lineChart>
      <c:catAx>
        <c:axId val="119471488"/>
        <c:scaling>
          <c:orientation val="minMax"/>
        </c:scaling>
        <c:delete val="0"/>
        <c:axPos val="b"/>
        <c:numFmt formatCode="ge" sourceLinked="1"/>
        <c:majorTickMark val="none"/>
        <c:minorTickMark val="none"/>
        <c:tickLblPos val="none"/>
        <c:crossAx val="125179392"/>
        <c:crosses val="autoZero"/>
        <c:auto val="0"/>
        <c:lblAlgn val="ctr"/>
        <c:lblOffset val="100"/>
        <c:noMultiLvlLbl val="1"/>
      </c:catAx>
      <c:valAx>
        <c:axId val="125179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47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5232640"/>
        <c:axId val="12523456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32640"/>
        <c:axId val="125234560"/>
      </c:lineChart>
      <c:catAx>
        <c:axId val="125232640"/>
        <c:scaling>
          <c:orientation val="minMax"/>
        </c:scaling>
        <c:delete val="0"/>
        <c:axPos val="b"/>
        <c:numFmt formatCode="ge" sourceLinked="1"/>
        <c:majorTickMark val="none"/>
        <c:minorTickMark val="none"/>
        <c:tickLblPos val="none"/>
        <c:crossAx val="125234560"/>
        <c:crosses val="autoZero"/>
        <c:auto val="0"/>
        <c:lblAlgn val="ctr"/>
        <c:lblOffset val="100"/>
        <c:noMultiLvlLbl val="1"/>
      </c:catAx>
      <c:valAx>
        <c:axId val="12523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23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5259776"/>
        <c:axId val="12526169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59776"/>
        <c:axId val="125261696"/>
      </c:lineChart>
      <c:catAx>
        <c:axId val="125259776"/>
        <c:scaling>
          <c:orientation val="minMax"/>
        </c:scaling>
        <c:delete val="0"/>
        <c:axPos val="b"/>
        <c:numFmt formatCode="ge" sourceLinked="1"/>
        <c:majorTickMark val="none"/>
        <c:minorTickMark val="none"/>
        <c:tickLblPos val="none"/>
        <c:crossAx val="125261696"/>
        <c:crosses val="autoZero"/>
        <c:auto val="0"/>
        <c:lblAlgn val="ctr"/>
        <c:lblOffset val="100"/>
        <c:noMultiLvlLbl val="1"/>
      </c:catAx>
      <c:valAx>
        <c:axId val="12526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2597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5307136"/>
        <c:axId val="1253134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307136"/>
        <c:axId val="125313408"/>
      </c:lineChart>
      <c:catAx>
        <c:axId val="125307136"/>
        <c:scaling>
          <c:orientation val="minMax"/>
        </c:scaling>
        <c:delete val="0"/>
        <c:axPos val="b"/>
        <c:numFmt formatCode="ge" sourceLinked="1"/>
        <c:majorTickMark val="none"/>
        <c:minorTickMark val="none"/>
        <c:tickLblPos val="none"/>
        <c:crossAx val="125313408"/>
        <c:crosses val="autoZero"/>
        <c:auto val="0"/>
        <c:lblAlgn val="ctr"/>
        <c:lblOffset val="100"/>
        <c:noMultiLvlLbl val="1"/>
      </c:catAx>
      <c:valAx>
        <c:axId val="12531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30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0</c:v>
                </c:pt>
                <c:pt idx="2">
                  <c:v>10.1</c:v>
                </c:pt>
                <c:pt idx="3">
                  <c:v>11.6</c:v>
                </c:pt>
                <c:pt idx="4">
                  <c:v>10.7</c:v>
                </c:pt>
              </c:numCache>
            </c:numRef>
          </c:val>
        </c:ser>
        <c:dLbls>
          <c:showLegendKey val="0"/>
          <c:showVal val="0"/>
          <c:showCatName val="0"/>
          <c:showSerName val="0"/>
          <c:showPercent val="0"/>
          <c:showBubbleSize val="0"/>
        </c:dLbls>
        <c:gapWidth val="180"/>
        <c:overlap val="-90"/>
        <c:axId val="125346560"/>
        <c:axId val="12534848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125346560"/>
        <c:axId val="125348480"/>
      </c:lineChart>
      <c:catAx>
        <c:axId val="125346560"/>
        <c:scaling>
          <c:orientation val="minMax"/>
        </c:scaling>
        <c:delete val="0"/>
        <c:axPos val="b"/>
        <c:numFmt formatCode="ge" sourceLinked="1"/>
        <c:majorTickMark val="none"/>
        <c:minorTickMark val="none"/>
        <c:tickLblPos val="none"/>
        <c:crossAx val="125348480"/>
        <c:crosses val="autoZero"/>
        <c:auto val="0"/>
        <c:lblAlgn val="ctr"/>
        <c:lblOffset val="100"/>
        <c:noMultiLvlLbl val="1"/>
      </c:catAx>
      <c:valAx>
        <c:axId val="12534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34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7.4</c:v>
                </c:pt>
                <c:pt idx="3">
                  <c:v>9.5</c:v>
                </c:pt>
                <c:pt idx="4">
                  <c:v>0</c:v>
                </c:pt>
              </c:numCache>
            </c:numRef>
          </c:val>
        </c:ser>
        <c:dLbls>
          <c:showLegendKey val="0"/>
          <c:showVal val="0"/>
          <c:showCatName val="0"/>
          <c:showSerName val="0"/>
          <c:showPercent val="0"/>
          <c:showBubbleSize val="0"/>
        </c:dLbls>
        <c:gapWidth val="180"/>
        <c:overlap val="-90"/>
        <c:axId val="124977152"/>
        <c:axId val="12497830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124977152"/>
        <c:axId val="124978304"/>
      </c:lineChart>
      <c:catAx>
        <c:axId val="124977152"/>
        <c:scaling>
          <c:orientation val="minMax"/>
        </c:scaling>
        <c:delete val="0"/>
        <c:axPos val="b"/>
        <c:numFmt formatCode="ge" sourceLinked="1"/>
        <c:majorTickMark val="none"/>
        <c:minorTickMark val="none"/>
        <c:tickLblPos val="none"/>
        <c:crossAx val="124978304"/>
        <c:crosses val="autoZero"/>
        <c:auto val="0"/>
        <c:lblAlgn val="ctr"/>
        <c:lblOffset val="100"/>
        <c:noMultiLvlLbl val="1"/>
      </c:catAx>
      <c:valAx>
        <c:axId val="12497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97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1268.9000000000001</c:v>
                </c:pt>
                <c:pt idx="3">
                  <c:v>1100.9000000000001</c:v>
                </c:pt>
                <c:pt idx="4">
                  <c:v>1196.0999999999999</c:v>
                </c:pt>
              </c:numCache>
            </c:numRef>
          </c:val>
        </c:ser>
        <c:dLbls>
          <c:showLegendKey val="0"/>
          <c:showVal val="0"/>
          <c:showCatName val="0"/>
          <c:showSerName val="0"/>
          <c:showPercent val="0"/>
          <c:showBubbleSize val="0"/>
        </c:dLbls>
        <c:gapWidth val="180"/>
        <c:overlap val="-90"/>
        <c:axId val="125011072"/>
        <c:axId val="12501299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125011072"/>
        <c:axId val="125012992"/>
      </c:lineChart>
      <c:catAx>
        <c:axId val="125011072"/>
        <c:scaling>
          <c:orientation val="minMax"/>
        </c:scaling>
        <c:delete val="0"/>
        <c:axPos val="b"/>
        <c:numFmt formatCode="ge" sourceLinked="1"/>
        <c:majorTickMark val="none"/>
        <c:minorTickMark val="none"/>
        <c:tickLblPos val="none"/>
        <c:crossAx val="125012992"/>
        <c:crosses val="autoZero"/>
        <c:auto val="0"/>
        <c:lblAlgn val="ctr"/>
        <c:lblOffset val="100"/>
        <c:noMultiLvlLbl val="1"/>
      </c:catAx>
      <c:valAx>
        <c:axId val="12501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011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5037952"/>
        <c:axId val="1250647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037952"/>
        <c:axId val="125064704"/>
      </c:lineChart>
      <c:catAx>
        <c:axId val="125037952"/>
        <c:scaling>
          <c:orientation val="minMax"/>
        </c:scaling>
        <c:delete val="0"/>
        <c:axPos val="b"/>
        <c:numFmt formatCode="ge" sourceLinked="1"/>
        <c:majorTickMark val="none"/>
        <c:minorTickMark val="none"/>
        <c:tickLblPos val="none"/>
        <c:crossAx val="125064704"/>
        <c:crosses val="autoZero"/>
        <c:auto val="0"/>
        <c:lblAlgn val="ctr"/>
        <c:lblOffset val="100"/>
        <c:noMultiLvlLbl val="1"/>
      </c:catAx>
      <c:valAx>
        <c:axId val="12506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03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208512"/>
        <c:axId val="1102100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208512"/>
        <c:axId val="110210048"/>
      </c:lineChart>
      <c:catAx>
        <c:axId val="110208512"/>
        <c:scaling>
          <c:orientation val="minMax"/>
        </c:scaling>
        <c:delete val="0"/>
        <c:axPos val="b"/>
        <c:numFmt formatCode="ge" sourceLinked="1"/>
        <c:majorTickMark val="none"/>
        <c:minorTickMark val="none"/>
        <c:tickLblPos val="none"/>
        <c:crossAx val="110210048"/>
        <c:crosses val="autoZero"/>
        <c:auto val="0"/>
        <c:lblAlgn val="ctr"/>
        <c:lblOffset val="100"/>
        <c:noMultiLvlLbl val="1"/>
      </c:catAx>
      <c:valAx>
        <c:axId val="11021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20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25093760"/>
        <c:axId val="12509593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125093760"/>
        <c:axId val="125095936"/>
      </c:lineChart>
      <c:catAx>
        <c:axId val="125093760"/>
        <c:scaling>
          <c:orientation val="minMax"/>
        </c:scaling>
        <c:delete val="0"/>
        <c:axPos val="b"/>
        <c:numFmt formatCode="ge" sourceLinked="1"/>
        <c:majorTickMark val="none"/>
        <c:minorTickMark val="none"/>
        <c:tickLblPos val="none"/>
        <c:crossAx val="125095936"/>
        <c:crosses val="autoZero"/>
        <c:auto val="0"/>
        <c:lblAlgn val="ctr"/>
        <c:lblOffset val="100"/>
        <c:noMultiLvlLbl val="1"/>
      </c:catAx>
      <c:valAx>
        <c:axId val="12509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09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12994.5</c:v>
                </c:pt>
                <c:pt idx="3">
                  <c:v>12000</c:v>
                </c:pt>
                <c:pt idx="4">
                  <c:v>12328.1</c:v>
                </c:pt>
              </c:numCache>
            </c:numRef>
          </c:val>
        </c:ser>
        <c:dLbls>
          <c:showLegendKey val="0"/>
          <c:showVal val="0"/>
          <c:showCatName val="0"/>
          <c:showSerName val="0"/>
          <c:showPercent val="0"/>
          <c:showBubbleSize val="0"/>
        </c:dLbls>
        <c:gapWidth val="180"/>
        <c:overlap val="-90"/>
        <c:axId val="110232704"/>
        <c:axId val="11023462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10232704"/>
        <c:axId val="110234624"/>
      </c:lineChart>
      <c:catAx>
        <c:axId val="110232704"/>
        <c:scaling>
          <c:orientation val="minMax"/>
        </c:scaling>
        <c:delete val="0"/>
        <c:axPos val="b"/>
        <c:numFmt formatCode="ge" sourceLinked="1"/>
        <c:majorTickMark val="none"/>
        <c:minorTickMark val="none"/>
        <c:tickLblPos val="none"/>
        <c:crossAx val="110234624"/>
        <c:crosses val="autoZero"/>
        <c:auto val="0"/>
        <c:lblAlgn val="ctr"/>
        <c:lblOffset val="100"/>
        <c:noMultiLvlLbl val="1"/>
      </c:catAx>
      <c:valAx>
        <c:axId val="11023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23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-2418</c:v>
                </c:pt>
                <c:pt idx="2">
                  <c:v>32225</c:v>
                </c:pt>
                <c:pt idx="3">
                  <c:v>21794</c:v>
                </c:pt>
                <c:pt idx="4">
                  <c:v>20062</c:v>
                </c:pt>
              </c:numCache>
            </c:numRef>
          </c:val>
        </c:ser>
        <c:dLbls>
          <c:showLegendKey val="0"/>
          <c:showVal val="0"/>
          <c:showCatName val="0"/>
          <c:showSerName val="0"/>
          <c:showPercent val="0"/>
          <c:showBubbleSize val="0"/>
        </c:dLbls>
        <c:gapWidth val="180"/>
        <c:overlap val="-90"/>
        <c:axId val="110276608"/>
        <c:axId val="11027852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10276608"/>
        <c:axId val="110278528"/>
      </c:lineChart>
      <c:catAx>
        <c:axId val="110276608"/>
        <c:scaling>
          <c:orientation val="minMax"/>
        </c:scaling>
        <c:delete val="0"/>
        <c:axPos val="b"/>
        <c:numFmt formatCode="ge" sourceLinked="1"/>
        <c:majorTickMark val="none"/>
        <c:minorTickMark val="none"/>
        <c:tickLblPos val="none"/>
        <c:crossAx val="110278528"/>
        <c:crosses val="autoZero"/>
        <c:auto val="0"/>
        <c:lblAlgn val="ctr"/>
        <c:lblOffset val="100"/>
        <c:noMultiLvlLbl val="1"/>
      </c:catAx>
      <c:valAx>
        <c:axId val="1102785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27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0</c:v>
                </c:pt>
                <c:pt idx="2">
                  <c:v>10.1</c:v>
                </c:pt>
                <c:pt idx="3">
                  <c:v>11.6</c:v>
                </c:pt>
                <c:pt idx="4">
                  <c:v>10.7</c:v>
                </c:pt>
              </c:numCache>
            </c:numRef>
          </c:val>
        </c:ser>
        <c:dLbls>
          <c:showLegendKey val="0"/>
          <c:showVal val="0"/>
          <c:showCatName val="0"/>
          <c:showSerName val="0"/>
          <c:showPercent val="0"/>
          <c:showBubbleSize val="0"/>
        </c:dLbls>
        <c:gapWidth val="180"/>
        <c:overlap val="-90"/>
        <c:axId val="110334336"/>
        <c:axId val="11033625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10334336"/>
        <c:axId val="110336256"/>
      </c:lineChart>
      <c:catAx>
        <c:axId val="110334336"/>
        <c:scaling>
          <c:orientation val="minMax"/>
        </c:scaling>
        <c:delete val="0"/>
        <c:axPos val="b"/>
        <c:numFmt formatCode="ge" sourceLinked="1"/>
        <c:majorTickMark val="none"/>
        <c:minorTickMark val="none"/>
        <c:tickLblPos val="none"/>
        <c:crossAx val="110336256"/>
        <c:crosses val="autoZero"/>
        <c:auto val="0"/>
        <c:lblAlgn val="ctr"/>
        <c:lblOffset val="100"/>
        <c:noMultiLvlLbl val="1"/>
      </c:catAx>
      <c:valAx>
        <c:axId val="11033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33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7.4</c:v>
                </c:pt>
                <c:pt idx="3">
                  <c:v>9.5</c:v>
                </c:pt>
                <c:pt idx="4">
                  <c:v>0</c:v>
                </c:pt>
              </c:numCache>
            </c:numRef>
          </c:val>
        </c:ser>
        <c:dLbls>
          <c:showLegendKey val="0"/>
          <c:showVal val="0"/>
          <c:showCatName val="0"/>
          <c:showSerName val="0"/>
          <c:showPercent val="0"/>
          <c:showBubbleSize val="0"/>
        </c:dLbls>
        <c:gapWidth val="180"/>
        <c:overlap val="-90"/>
        <c:axId val="119155328"/>
        <c:axId val="11916569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19155328"/>
        <c:axId val="119165696"/>
      </c:lineChart>
      <c:catAx>
        <c:axId val="119155328"/>
        <c:scaling>
          <c:orientation val="minMax"/>
        </c:scaling>
        <c:delete val="0"/>
        <c:axPos val="b"/>
        <c:numFmt formatCode="ge" sourceLinked="1"/>
        <c:majorTickMark val="none"/>
        <c:minorTickMark val="none"/>
        <c:tickLblPos val="none"/>
        <c:crossAx val="119165696"/>
        <c:crosses val="autoZero"/>
        <c:auto val="0"/>
        <c:lblAlgn val="ctr"/>
        <c:lblOffset val="100"/>
        <c:noMultiLvlLbl val="1"/>
      </c:catAx>
      <c:valAx>
        <c:axId val="11916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5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1268.9000000000001</c:v>
                </c:pt>
                <c:pt idx="3">
                  <c:v>1100.9000000000001</c:v>
                </c:pt>
                <c:pt idx="4">
                  <c:v>1196.0999999999999</c:v>
                </c:pt>
              </c:numCache>
            </c:numRef>
          </c:val>
        </c:ser>
        <c:dLbls>
          <c:showLegendKey val="0"/>
          <c:showVal val="0"/>
          <c:showCatName val="0"/>
          <c:showSerName val="0"/>
          <c:showPercent val="0"/>
          <c:showBubbleSize val="0"/>
        </c:dLbls>
        <c:gapWidth val="180"/>
        <c:overlap val="-90"/>
        <c:axId val="119190656"/>
        <c:axId val="1191925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19190656"/>
        <c:axId val="119192576"/>
      </c:lineChart>
      <c:catAx>
        <c:axId val="119190656"/>
        <c:scaling>
          <c:orientation val="minMax"/>
        </c:scaling>
        <c:delete val="0"/>
        <c:axPos val="b"/>
        <c:numFmt formatCode="ge" sourceLinked="1"/>
        <c:majorTickMark val="none"/>
        <c:minorTickMark val="none"/>
        <c:tickLblPos val="none"/>
        <c:crossAx val="119192576"/>
        <c:crosses val="autoZero"/>
        <c:auto val="0"/>
        <c:lblAlgn val="ctr"/>
        <c:lblOffset val="100"/>
        <c:noMultiLvlLbl val="1"/>
      </c:catAx>
      <c:valAx>
        <c:axId val="11919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19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9208960"/>
        <c:axId val="11922752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08960"/>
        <c:axId val="119227520"/>
      </c:lineChart>
      <c:catAx>
        <c:axId val="119208960"/>
        <c:scaling>
          <c:orientation val="minMax"/>
        </c:scaling>
        <c:delete val="0"/>
        <c:axPos val="b"/>
        <c:numFmt formatCode="ge" sourceLinked="1"/>
        <c:majorTickMark val="none"/>
        <c:minorTickMark val="none"/>
        <c:tickLblPos val="none"/>
        <c:crossAx val="119227520"/>
        <c:crosses val="autoZero"/>
        <c:auto val="0"/>
        <c:lblAlgn val="ctr"/>
        <c:lblOffset val="100"/>
        <c:noMultiLvlLbl val="1"/>
      </c:catAx>
      <c:valAx>
        <c:axId val="1192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9208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212624</xdr:colOff>
      <xdr:row>41</xdr:row>
      <xdr:rowOff>117765</xdr:rowOff>
    </xdr:from>
    <xdr:ext cx="2608406" cy="392415"/>
    <xdr:sp macro="" textlink="データ!KU9">
      <xdr:nvSpPr>
        <xdr:cNvPr id="27" name="正方形/長方形 26"/>
        <xdr:cNvSpPr/>
      </xdr:nvSpPr>
      <xdr:spPr>
        <a:xfrm>
          <a:off x="26991481"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33"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鳥取市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181</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183</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30" t="s">
        <v>128</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130</v>
      </c>
      <c r="C9" s="154"/>
      <c r="D9" s="154"/>
      <c r="E9" s="154"/>
      <c r="F9" s="155">
        <f>データ!V6</f>
        <v>100</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2" t="str">
        <f>データ!W6</f>
        <v>-</v>
      </c>
      <c r="G12" s="163"/>
      <c r="H12" s="162" t="str">
        <f>データ!X6</f>
        <v>-</v>
      </c>
      <c r="I12" s="163"/>
      <c r="J12" s="162" t="str">
        <f>データ!Y6</f>
        <v>-</v>
      </c>
      <c r="K12" s="163"/>
      <c r="L12" s="162" t="str">
        <f>データ!Z6</f>
        <v>-</v>
      </c>
      <c r="M12" s="163"/>
      <c r="N12" s="151" t="str">
        <f>データ!AA6</f>
        <v>-</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23</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24</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25</v>
      </c>
      <c r="C15" s="170"/>
      <c r="D15" s="170"/>
      <c r="E15" s="171"/>
      <c r="F15" s="172" t="str">
        <f>データ!AL6</f>
        <v>-</v>
      </c>
      <c r="G15" s="172"/>
      <c r="H15" s="172" t="str">
        <f>データ!AM6</f>
        <v>-</v>
      </c>
      <c r="I15" s="172"/>
      <c r="J15" s="172">
        <f>データ!AN6</f>
        <v>541</v>
      </c>
      <c r="K15" s="172"/>
      <c r="L15" s="172">
        <f>データ!AO6</f>
        <v>622</v>
      </c>
      <c r="M15" s="172"/>
      <c r="N15" s="173">
        <f>データ!AP6</f>
        <v>573</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26</v>
      </c>
      <c r="C16" s="176"/>
      <c r="D16" s="176"/>
      <c r="E16" s="177"/>
      <c r="F16" s="178" t="str">
        <f>データ!AQ6</f>
        <v>-</v>
      </c>
      <c r="G16" s="178"/>
      <c r="H16" s="178" t="str">
        <f>データ!AR6</f>
        <v>-</v>
      </c>
      <c r="I16" s="178"/>
      <c r="J16" s="178">
        <f>データ!AS6</f>
        <v>541</v>
      </c>
      <c r="K16" s="178"/>
      <c r="L16" s="178">
        <f>データ!AT6</f>
        <v>622</v>
      </c>
      <c r="M16" s="178"/>
      <c r="N16" s="167">
        <f>データ!AU6</f>
        <v>573</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29</v>
      </c>
      <c r="C19" s="176"/>
      <c r="D19" s="176"/>
      <c r="E19" s="177"/>
      <c r="F19" s="181" t="str">
        <f>データ!AV6</f>
        <v>-</v>
      </c>
      <c r="G19" s="181"/>
      <c r="H19" s="181"/>
      <c r="I19" s="181">
        <f>データ!AW6</f>
        <v>24738</v>
      </c>
      <c r="J19" s="181"/>
      <c r="K19" s="181"/>
      <c r="L19" s="181">
        <f>データ!AX6</f>
        <v>24738</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3" t="s">
        <v>32</v>
      </c>
      <c r="AL39" s="184"/>
      <c r="AM39" s="184"/>
      <c r="AN39" s="184"/>
      <c r="AO39" s="184"/>
      <c r="AP39" s="184"/>
      <c r="AQ39" s="185"/>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6" t="s">
        <v>184</v>
      </c>
      <c r="AL40" s="187"/>
      <c r="AM40" s="187"/>
      <c r="AN40" s="187"/>
      <c r="AO40" s="187"/>
      <c r="AP40" s="187"/>
      <c r="AQ40" s="188"/>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6"/>
      <c r="AL41" s="187"/>
      <c r="AM41" s="187"/>
      <c r="AN41" s="187"/>
      <c r="AO41" s="187"/>
      <c r="AP41" s="187"/>
      <c r="AQ41" s="188"/>
    </row>
    <row r="42" spans="1:43" ht="43.35" customHeight="1">
      <c r="A42" s="1"/>
      <c r="B42" s="192"/>
      <c r="C42" s="193"/>
      <c r="D42" s="19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6"/>
      <c r="AL42" s="187"/>
      <c r="AM42" s="187"/>
      <c r="AN42" s="187"/>
      <c r="AO42" s="187"/>
      <c r="AP42" s="187"/>
      <c r="AQ42" s="188"/>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6"/>
      <c r="AL43" s="187"/>
      <c r="AM43" s="187"/>
      <c r="AN43" s="187"/>
      <c r="AO43" s="187"/>
      <c r="AP43" s="187"/>
      <c r="AQ43" s="188"/>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6"/>
      <c r="AL44" s="187"/>
      <c r="AM44" s="187"/>
      <c r="AN44" s="187"/>
      <c r="AO44" s="187"/>
      <c r="AP44" s="187"/>
      <c r="AQ44" s="188"/>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6"/>
      <c r="AL45" s="187"/>
      <c r="AM45" s="187"/>
      <c r="AN45" s="187"/>
      <c r="AO45" s="187"/>
      <c r="AP45" s="187"/>
      <c r="AQ45" s="188"/>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6"/>
      <c r="AL46" s="187"/>
      <c r="AM46" s="187"/>
      <c r="AN46" s="187"/>
      <c r="AO46" s="187"/>
      <c r="AP46" s="187"/>
      <c r="AQ46" s="188"/>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6"/>
      <c r="AL47" s="187"/>
      <c r="AM47" s="187"/>
      <c r="AN47" s="187"/>
      <c r="AO47" s="187"/>
      <c r="AP47" s="187"/>
      <c r="AQ47" s="188"/>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6"/>
      <c r="AL48" s="187"/>
      <c r="AM48" s="187"/>
      <c r="AN48" s="187"/>
      <c r="AO48" s="187"/>
      <c r="AP48" s="187"/>
      <c r="AQ48" s="188"/>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6"/>
      <c r="AL49" s="187"/>
      <c r="AM49" s="187"/>
      <c r="AN49" s="187"/>
      <c r="AO49" s="187"/>
      <c r="AP49" s="187"/>
      <c r="AQ49" s="188"/>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6"/>
      <c r="AL50" s="187"/>
      <c r="AM50" s="187"/>
      <c r="AN50" s="187"/>
      <c r="AO50" s="187"/>
      <c r="AP50" s="187"/>
      <c r="AQ50" s="188"/>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6"/>
      <c r="AL51" s="187"/>
      <c r="AM51" s="187"/>
      <c r="AN51" s="187"/>
      <c r="AO51" s="187"/>
      <c r="AP51" s="187"/>
      <c r="AQ51" s="188"/>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6"/>
      <c r="AL52" s="187"/>
      <c r="AM52" s="187"/>
      <c r="AN52" s="187"/>
      <c r="AO52" s="187"/>
      <c r="AP52" s="187"/>
      <c r="AQ52" s="188"/>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6"/>
      <c r="AL53" s="187"/>
      <c r="AM53" s="187"/>
      <c r="AN53" s="187"/>
      <c r="AO53" s="187"/>
      <c r="AP53" s="187"/>
      <c r="AQ53" s="188"/>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6"/>
      <c r="AL54" s="187"/>
      <c r="AM54" s="187"/>
      <c r="AN54" s="187"/>
      <c r="AO54" s="187"/>
      <c r="AP54" s="187"/>
      <c r="AQ54" s="188"/>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6"/>
      <c r="AL55" s="187"/>
      <c r="AM55" s="187"/>
      <c r="AN55" s="187"/>
      <c r="AO55" s="187"/>
      <c r="AP55" s="187"/>
      <c r="AQ55" s="188"/>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6"/>
      <c r="AL56" s="187"/>
      <c r="AM56" s="187"/>
      <c r="AN56" s="187"/>
      <c r="AO56" s="187"/>
      <c r="AP56" s="187"/>
      <c r="AQ56" s="188"/>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6"/>
      <c r="AL57" s="187"/>
      <c r="AM57" s="187"/>
      <c r="AN57" s="187"/>
      <c r="AO57" s="187"/>
      <c r="AP57" s="187"/>
      <c r="AQ57" s="188"/>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6"/>
      <c r="AL58" s="187"/>
      <c r="AM58" s="187"/>
      <c r="AN58" s="187"/>
      <c r="AO58" s="187"/>
      <c r="AP58" s="187"/>
      <c r="AQ58" s="188"/>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6"/>
      <c r="AL59" s="187"/>
      <c r="AM59" s="187"/>
      <c r="AN59" s="187"/>
      <c r="AO59" s="187"/>
      <c r="AP59" s="187"/>
      <c r="AQ59" s="188"/>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6"/>
      <c r="AL60" s="187"/>
      <c r="AM60" s="187"/>
      <c r="AN60" s="187"/>
      <c r="AO60" s="187"/>
      <c r="AP60" s="187"/>
      <c r="AQ60" s="188"/>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6"/>
      <c r="AL61" s="187"/>
      <c r="AM61" s="187"/>
      <c r="AN61" s="187"/>
      <c r="AO61" s="187"/>
      <c r="AP61" s="187"/>
      <c r="AQ61" s="188"/>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6"/>
      <c r="AL62" s="187"/>
      <c r="AM62" s="187"/>
      <c r="AN62" s="187"/>
      <c r="AO62" s="187"/>
      <c r="AP62" s="187"/>
      <c r="AQ62" s="188"/>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6"/>
      <c r="AL63" s="187"/>
      <c r="AM63" s="187"/>
      <c r="AN63" s="187"/>
      <c r="AO63" s="187"/>
      <c r="AP63" s="187"/>
      <c r="AQ63" s="188"/>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6"/>
      <c r="AL64" s="187"/>
      <c r="AM64" s="187"/>
      <c r="AN64" s="187"/>
      <c r="AO64" s="187"/>
      <c r="AP64" s="187"/>
      <c r="AQ64" s="188"/>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6"/>
      <c r="AL65" s="187"/>
      <c r="AM65" s="187"/>
      <c r="AN65" s="187"/>
      <c r="AO65" s="187"/>
      <c r="AP65" s="187"/>
      <c r="AQ65" s="188"/>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6"/>
      <c r="AL66" s="187"/>
      <c r="AM66" s="187"/>
      <c r="AN66" s="187"/>
      <c r="AO66" s="187"/>
      <c r="AP66" s="187"/>
      <c r="AQ66" s="188"/>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6"/>
      <c r="AL67" s="187"/>
      <c r="AM67" s="187"/>
      <c r="AN67" s="187"/>
      <c r="AO67" s="187"/>
      <c r="AP67" s="187"/>
      <c r="AQ67" s="188"/>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6"/>
      <c r="AL68" s="187"/>
      <c r="AM68" s="187"/>
      <c r="AN68" s="187"/>
      <c r="AO68" s="187"/>
      <c r="AP68" s="187"/>
      <c r="AQ68" s="188"/>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6"/>
      <c r="AL69" s="187"/>
      <c r="AM69" s="187"/>
      <c r="AN69" s="187"/>
      <c r="AO69" s="187"/>
      <c r="AP69" s="187"/>
      <c r="AQ69" s="188"/>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6"/>
      <c r="AL70" s="187"/>
      <c r="AM70" s="187"/>
      <c r="AN70" s="187"/>
      <c r="AO70" s="187"/>
      <c r="AP70" s="187"/>
      <c r="AQ70" s="188"/>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6"/>
      <c r="AL71" s="187"/>
      <c r="AM71" s="187"/>
      <c r="AN71" s="187"/>
      <c r="AO71" s="187"/>
      <c r="AP71" s="187"/>
      <c r="AQ71" s="188"/>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6"/>
      <c r="AL72" s="187"/>
      <c r="AM72" s="187"/>
      <c r="AN72" s="187"/>
      <c r="AO72" s="187"/>
      <c r="AP72" s="187"/>
      <c r="AQ72" s="188"/>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6"/>
      <c r="AL73" s="187"/>
      <c r="AM73" s="187"/>
      <c r="AN73" s="187"/>
      <c r="AO73" s="187"/>
      <c r="AP73" s="187"/>
      <c r="AQ73" s="188"/>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6"/>
      <c r="AL74" s="187"/>
      <c r="AM74" s="187"/>
      <c r="AN74" s="187"/>
      <c r="AO74" s="187"/>
      <c r="AP74" s="187"/>
      <c r="AQ74" s="188"/>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6"/>
      <c r="AL75" s="187"/>
      <c r="AM75" s="187"/>
      <c r="AN75" s="187"/>
      <c r="AO75" s="187"/>
      <c r="AP75" s="187"/>
      <c r="AQ75" s="188"/>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6"/>
      <c r="AL76" s="187"/>
      <c r="AM76" s="187"/>
      <c r="AN76" s="187"/>
      <c r="AO76" s="187"/>
      <c r="AP76" s="187"/>
      <c r="AQ76" s="188"/>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6"/>
      <c r="AL77" s="187"/>
      <c r="AM77" s="187"/>
      <c r="AN77" s="187"/>
      <c r="AO77" s="187"/>
      <c r="AP77" s="187"/>
      <c r="AQ77" s="188"/>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6"/>
      <c r="AL78" s="187"/>
      <c r="AM78" s="187"/>
      <c r="AN78" s="187"/>
      <c r="AO78" s="187"/>
      <c r="AP78" s="187"/>
      <c r="AQ78" s="188"/>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6"/>
      <c r="AL79" s="187"/>
      <c r="AM79" s="187"/>
      <c r="AN79" s="187"/>
      <c r="AO79" s="187"/>
      <c r="AP79" s="187"/>
      <c r="AQ79" s="188"/>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6"/>
      <c r="AL80" s="187"/>
      <c r="AM80" s="187"/>
      <c r="AN80" s="187"/>
      <c r="AO80" s="187"/>
      <c r="AP80" s="187"/>
      <c r="AQ80" s="188"/>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6"/>
      <c r="AL81" s="187"/>
      <c r="AM81" s="187"/>
      <c r="AN81" s="187"/>
      <c r="AO81" s="187"/>
      <c r="AP81" s="187"/>
      <c r="AQ81" s="188"/>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6"/>
      <c r="AL82" s="187"/>
      <c r="AM82" s="187"/>
      <c r="AN82" s="187"/>
      <c r="AO82" s="187"/>
      <c r="AP82" s="187"/>
      <c r="AQ82" s="188"/>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6"/>
      <c r="AL83" s="187"/>
      <c r="AM83" s="187"/>
      <c r="AN83" s="187"/>
      <c r="AO83" s="187"/>
      <c r="AP83" s="187"/>
      <c r="AQ83" s="188"/>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6"/>
      <c r="AL84" s="187"/>
      <c r="AM84" s="187"/>
      <c r="AN84" s="187"/>
      <c r="AO84" s="187"/>
      <c r="AP84" s="187"/>
      <c r="AQ84" s="188"/>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6"/>
      <c r="AL85" s="187"/>
      <c r="AM85" s="187"/>
      <c r="AN85" s="187"/>
      <c r="AO85" s="187"/>
      <c r="AP85" s="187"/>
      <c r="AQ85" s="188"/>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6"/>
      <c r="AL86" s="187"/>
      <c r="AM86" s="187"/>
      <c r="AN86" s="187"/>
      <c r="AO86" s="187"/>
      <c r="AP86" s="187"/>
      <c r="AQ86" s="188"/>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6"/>
      <c r="AL87" s="187"/>
      <c r="AM87" s="187"/>
      <c r="AN87" s="187"/>
      <c r="AO87" s="187"/>
      <c r="AP87" s="187"/>
      <c r="AQ87" s="188"/>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6"/>
      <c r="AL88" s="187"/>
      <c r="AM88" s="187"/>
      <c r="AN88" s="187"/>
      <c r="AO88" s="187"/>
      <c r="AP88" s="187"/>
      <c r="AQ88" s="188"/>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6"/>
      <c r="AL89" s="187"/>
      <c r="AM89" s="187"/>
      <c r="AN89" s="187"/>
      <c r="AO89" s="187"/>
      <c r="AP89" s="187"/>
      <c r="AQ89" s="188"/>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6"/>
      <c r="AL90" s="187"/>
      <c r="AM90" s="187"/>
      <c r="AN90" s="187"/>
      <c r="AO90" s="187"/>
      <c r="AP90" s="187"/>
      <c r="AQ90" s="188"/>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6"/>
      <c r="AL91" s="187"/>
      <c r="AM91" s="187"/>
      <c r="AN91" s="187"/>
      <c r="AO91" s="187"/>
      <c r="AP91" s="187"/>
      <c r="AQ91" s="188"/>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6"/>
      <c r="AL92" s="187"/>
      <c r="AM92" s="187"/>
      <c r="AN92" s="187"/>
      <c r="AO92" s="187"/>
      <c r="AP92" s="187"/>
      <c r="AQ92" s="188"/>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6"/>
      <c r="AL93" s="187"/>
      <c r="AM93" s="187"/>
      <c r="AN93" s="187"/>
      <c r="AO93" s="187"/>
      <c r="AP93" s="187"/>
      <c r="AQ93" s="188"/>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6"/>
      <c r="AL94" s="187"/>
      <c r="AM94" s="187"/>
      <c r="AN94" s="187"/>
      <c r="AO94" s="187"/>
      <c r="AP94" s="187"/>
      <c r="AQ94" s="188"/>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6"/>
      <c r="AL95" s="187"/>
      <c r="AM95" s="187"/>
      <c r="AN95" s="187"/>
      <c r="AO95" s="187"/>
      <c r="AP95" s="187"/>
      <c r="AQ95" s="188"/>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9"/>
      <c r="AL96" s="190"/>
      <c r="AM96" s="190"/>
      <c r="AN96" s="190"/>
      <c r="AO96" s="190"/>
      <c r="AP96" s="190"/>
      <c r="AQ96" s="191"/>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3" t="s">
        <v>35</v>
      </c>
      <c r="AL97" s="184"/>
      <c r="AM97" s="184"/>
      <c r="AN97" s="184"/>
      <c r="AO97" s="184"/>
      <c r="AP97" s="184"/>
      <c r="AQ97" s="185"/>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4"/>
      <c r="AL98" s="195"/>
      <c r="AM98" s="195"/>
      <c r="AN98" s="195"/>
      <c r="AO98" s="195"/>
      <c r="AP98" s="195"/>
      <c r="AQ98" s="196"/>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7" t="s">
        <v>182</v>
      </c>
      <c r="AL99" s="198"/>
      <c r="AM99" s="198"/>
      <c r="AN99" s="198"/>
      <c r="AO99" s="198"/>
      <c r="AP99" s="198"/>
      <c r="AQ99" s="199"/>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7"/>
      <c r="AL100" s="198"/>
      <c r="AM100" s="198"/>
      <c r="AN100" s="198"/>
      <c r="AO100" s="198"/>
      <c r="AP100" s="198"/>
      <c r="AQ100" s="199"/>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7"/>
      <c r="AL101" s="198"/>
      <c r="AM101" s="198"/>
      <c r="AN101" s="198"/>
      <c r="AO101" s="198"/>
      <c r="AP101" s="198"/>
      <c r="AQ101" s="199"/>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7"/>
      <c r="AL102" s="198"/>
      <c r="AM102" s="198"/>
      <c r="AN102" s="198"/>
      <c r="AO102" s="198"/>
      <c r="AP102" s="198"/>
      <c r="AQ102" s="199"/>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7"/>
      <c r="AL103" s="198"/>
      <c r="AM103" s="198"/>
      <c r="AN103" s="198"/>
      <c r="AO103" s="198"/>
      <c r="AP103" s="198"/>
      <c r="AQ103" s="199"/>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7"/>
      <c r="AL104" s="198"/>
      <c r="AM104" s="198"/>
      <c r="AN104" s="198"/>
      <c r="AO104" s="198"/>
      <c r="AP104" s="198"/>
      <c r="AQ104" s="199"/>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7"/>
      <c r="AL105" s="198"/>
      <c r="AM105" s="198"/>
      <c r="AN105" s="198"/>
      <c r="AO105" s="198"/>
      <c r="AP105" s="198"/>
      <c r="AQ105" s="199"/>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7"/>
      <c r="AL106" s="198"/>
      <c r="AM106" s="198"/>
      <c r="AN106" s="198"/>
      <c r="AO106" s="198"/>
      <c r="AP106" s="198"/>
      <c r="AQ106" s="199"/>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7"/>
      <c r="AL107" s="198"/>
      <c r="AM107" s="198"/>
      <c r="AN107" s="198"/>
      <c r="AO107" s="198"/>
      <c r="AP107" s="198"/>
      <c r="AQ107" s="199"/>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7"/>
      <c r="AL108" s="198"/>
      <c r="AM108" s="198"/>
      <c r="AN108" s="198"/>
      <c r="AO108" s="198"/>
      <c r="AP108" s="198"/>
      <c r="AQ108" s="199"/>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7"/>
      <c r="AL109" s="198"/>
      <c r="AM109" s="198"/>
      <c r="AN109" s="198"/>
      <c r="AO109" s="198"/>
      <c r="AP109" s="198"/>
      <c r="AQ109" s="199"/>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7"/>
      <c r="AL110" s="198"/>
      <c r="AM110" s="198"/>
      <c r="AN110" s="198"/>
      <c r="AO110" s="198"/>
      <c r="AP110" s="198"/>
      <c r="AQ110" s="199"/>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7"/>
      <c r="AL111" s="198"/>
      <c r="AM111" s="198"/>
      <c r="AN111" s="198"/>
      <c r="AO111" s="198"/>
      <c r="AP111" s="198"/>
      <c r="AQ111" s="199"/>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7"/>
      <c r="AL112" s="198"/>
      <c r="AM112" s="198"/>
      <c r="AN112" s="198"/>
      <c r="AO112" s="198"/>
      <c r="AP112" s="198"/>
      <c r="AQ112" s="199"/>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7"/>
      <c r="AL113" s="198"/>
      <c r="AM113" s="198"/>
      <c r="AN113" s="198"/>
      <c r="AO113" s="198"/>
      <c r="AP113" s="198"/>
      <c r="AQ113" s="199"/>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7"/>
      <c r="AL114" s="198"/>
      <c r="AM114" s="198"/>
      <c r="AN114" s="198"/>
      <c r="AO114" s="198"/>
      <c r="AP114" s="198"/>
      <c r="AQ114" s="199"/>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7"/>
      <c r="AL115" s="198"/>
      <c r="AM115" s="198"/>
      <c r="AN115" s="198"/>
      <c r="AO115" s="198"/>
      <c r="AP115" s="198"/>
      <c r="AQ115" s="199"/>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7"/>
      <c r="AL116" s="198"/>
      <c r="AM116" s="198"/>
      <c r="AN116" s="198"/>
      <c r="AO116" s="198"/>
      <c r="AP116" s="198"/>
      <c r="AQ116" s="199"/>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0"/>
      <c r="AL117" s="201"/>
      <c r="AM117" s="201"/>
      <c r="AN117" s="201"/>
      <c r="AO117" s="201"/>
      <c r="AP117" s="201"/>
      <c r="AQ117" s="202"/>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67.5">
      <c r="A6" s="50" t="s">
        <v>115</v>
      </c>
      <c r="B6" s="68" t="str">
        <f>B7</f>
        <v>2016</v>
      </c>
      <c r="C6" s="68" t="str">
        <f t="shared" ref="C6:AX6" si="6">C7</f>
        <v>312011</v>
      </c>
      <c r="D6" s="68" t="str">
        <f t="shared" si="6"/>
        <v>47</v>
      </c>
      <c r="E6" s="68" t="str">
        <f t="shared" si="6"/>
        <v>04</v>
      </c>
      <c r="F6" s="68" t="str">
        <f t="shared" si="6"/>
        <v>0</v>
      </c>
      <c r="G6" s="68" t="str">
        <f t="shared" si="6"/>
        <v>000</v>
      </c>
      <c r="H6" s="68" t="str">
        <f t="shared" si="6"/>
        <v>鳥取県　鳥取市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平成46年3月31日　鳥取市青谷町いかり原太陽光発電所</v>
      </c>
      <c r="S6" s="72" t="str">
        <f t="shared" si="6"/>
        <v>平成46年3月31日　鳥取市青谷町いかり原太陽光発電所</v>
      </c>
      <c r="T6" s="68" t="str">
        <f t="shared" si="6"/>
        <v>無</v>
      </c>
      <c r="U6" s="72" t="str">
        <f t="shared" si="6"/>
        <v>株式会社とっとり市民電力</v>
      </c>
      <c r="V6" s="69">
        <f t="shared" si="6"/>
        <v>100</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f t="shared" si="6"/>
        <v>541</v>
      </c>
      <c r="AO6" s="70">
        <f t="shared" si="6"/>
        <v>622</v>
      </c>
      <c r="AP6" s="70">
        <f t="shared" si="6"/>
        <v>573</v>
      </c>
      <c r="AQ6" s="70" t="str">
        <f t="shared" si="6"/>
        <v>-</v>
      </c>
      <c r="AR6" s="70" t="str">
        <f t="shared" si="6"/>
        <v>-</v>
      </c>
      <c r="AS6" s="70">
        <f t="shared" si="6"/>
        <v>541</v>
      </c>
      <c r="AT6" s="70">
        <f t="shared" si="6"/>
        <v>622</v>
      </c>
      <c r="AU6" s="70">
        <f t="shared" si="6"/>
        <v>573</v>
      </c>
      <c r="AV6" s="70" t="str">
        <f t="shared" si="6"/>
        <v>-</v>
      </c>
      <c r="AW6" s="70">
        <f t="shared" si="6"/>
        <v>24738</v>
      </c>
      <c r="AX6" s="70">
        <f t="shared" si="6"/>
        <v>24738</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1</v>
      </c>
      <c r="Q7" s="81" t="s">
        <v>127</v>
      </c>
      <c r="R7" s="82" t="s">
        <v>128</v>
      </c>
      <c r="S7" s="82" t="s">
        <v>128</v>
      </c>
      <c r="T7" s="83" t="s">
        <v>129</v>
      </c>
      <c r="U7" s="82" t="s">
        <v>130</v>
      </c>
      <c r="V7" s="79">
        <v>100</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v>541</v>
      </c>
      <c r="AO7" s="81">
        <v>622</v>
      </c>
      <c r="AP7" s="81">
        <v>573</v>
      </c>
      <c r="AQ7" s="81" t="s">
        <v>127</v>
      </c>
      <c r="AR7" s="81" t="s">
        <v>127</v>
      </c>
      <c r="AS7" s="81">
        <v>541</v>
      </c>
      <c r="AT7" s="81">
        <v>622</v>
      </c>
      <c r="AU7" s="81">
        <v>573</v>
      </c>
      <c r="AV7" s="81" t="s">
        <v>127</v>
      </c>
      <c r="AW7" s="81">
        <v>24738</v>
      </c>
      <c r="AX7" s="81">
        <v>24738</v>
      </c>
      <c r="AY7" s="84" t="s">
        <v>127</v>
      </c>
      <c r="AZ7" s="84">
        <v>100.1</v>
      </c>
      <c r="BA7" s="84">
        <v>531</v>
      </c>
      <c r="BB7" s="84">
        <v>360.3</v>
      </c>
      <c r="BC7" s="84">
        <v>350.5</v>
      </c>
      <c r="BD7" s="84" t="s">
        <v>127</v>
      </c>
      <c r="BE7" s="84">
        <v>164.1</v>
      </c>
      <c r="BF7" s="84">
        <v>124.4</v>
      </c>
      <c r="BG7" s="84">
        <v>118.8</v>
      </c>
      <c r="BH7" s="84">
        <v>88.8</v>
      </c>
      <c r="BI7" s="84">
        <v>100</v>
      </c>
      <c r="BJ7" s="84" t="s">
        <v>127</v>
      </c>
      <c r="BK7" s="84" t="s">
        <v>127</v>
      </c>
      <c r="BL7" s="84">
        <v>868.2</v>
      </c>
      <c r="BM7" s="84">
        <v>527.29999999999995</v>
      </c>
      <c r="BN7" s="84">
        <v>526.70000000000005</v>
      </c>
      <c r="BO7" s="84" t="s">
        <v>127</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12994.5</v>
      </c>
      <c r="CI7" s="84">
        <v>12000</v>
      </c>
      <c r="CJ7" s="84">
        <v>12328.1</v>
      </c>
      <c r="CK7" s="84" t="s">
        <v>127</v>
      </c>
      <c r="CL7" s="84">
        <v>11717.4</v>
      </c>
      <c r="CM7" s="84">
        <v>17642.5</v>
      </c>
      <c r="CN7" s="84">
        <v>18815.8</v>
      </c>
      <c r="CO7" s="84">
        <v>22847.9</v>
      </c>
      <c r="CP7" s="81" t="s">
        <v>127</v>
      </c>
      <c r="CQ7" s="81">
        <v>-2418</v>
      </c>
      <c r="CR7" s="81">
        <v>32225</v>
      </c>
      <c r="CS7" s="81">
        <v>21794</v>
      </c>
      <c r="CT7" s="81">
        <v>20062</v>
      </c>
      <c r="CU7" s="81" t="s">
        <v>127</v>
      </c>
      <c r="CV7" s="81">
        <v>108538</v>
      </c>
      <c r="CW7" s="81">
        <v>58539</v>
      </c>
      <c r="CX7" s="81">
        <v>37685</v>
      </c>
      <c r="CY7" s="81">
        <v>2390</v>
      </c>
      <c r="CZ7" s="81">
        <v>610</v>
      </c>
      <c r="DA7" s="84" t="s">
        <v>127</v>
      </c>
      <c r="DB7" s="84">
        <v>0</v>
      </c>
      <c r="DC7" s="84">
        <v>10.1</v>
      </c>
      <c r="DD7" s="84">
        <v>11.6</v>
      </c>
      <c r="DE7" s="84">
        <v>10.7</v>
      </c>
      <c r="DF7" s="84" t="s">
        <v>127</v>
      </c>
      <c r="DG7" s="84">
        <v>38.5</v>
      </c>
      <c r="DH7" s="84">
        <v>37.700000000000003</v>
      </c>
      <c r="DI7" s="84">
        <v>33.9</v>
      </c>
      <c r="DJ7" s="84">
        <v>37.9</v>
      </c>
      <c r="DK7" s="84" t="s">
        <v>127</v>
      </c>
      <c r="DL7" s="84" t="s">
        <v>127</v>
      </c>
      <c r="DM7" s="84">
        <v>7.4</v>
      </c>
      <c r="DN7" s="84">
        <v>9.5</v>
      </c>
      <c r="DO7" s="84">
        <v>0</v>
      </c>
      <c r="DP7" s="84" t="s">
        <v>127</v>
      </c>
      <c r="DQ7" s="84">
        <v>21.6</v>
      </c>
      <c r="DR7" s="84">
        <v>13.7</v>
      </c>
      <c r="DS7" s="84">
        <v>16.3</v>
      </c>
      <c r="DT7" s="84">
        <v>14.2</v>
      </c>
      <c r="DU7" s="84" t="s">
        <v>127</v>
      </c>
      <c r="DV7" s="84" t="s">
        <v>127</v>
      </c>
      <c r="DW7" s="84">
        <v>1268.9000000000001</v>
      </c>
      <c r="DX7" s="84">
        <v>1100.9000000000001</v>
      </c>
      <c r="DY7" s="84">
        <v>1196.0999999999999</v>
      </c>
      <c r="DZ7" s="84" t="s">
        <v>127</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100</v>
      </c>
      <c r="ER7" s="84">
        <v>100</v>
      </c>
      <c r="ES7" s="84">
        <v>100</v>
      </c>
      <c r="ET7" s="84" t="s">
        <v>127</v>
      </c>
      <c r="EU7" s="84">
        <v>56.1</v>
      </c>
      <c r="EV7" s="84">
        <v>70.2</v>
      </c>
      <c r="EW7" s="84">
        <v>73.099999999999994</v>
      </c>
      <c r="EX7" s="84">
        <v>74.8</v>
      </c>
      <c r="EY7" s="81" t="s">
        <v>127</v>
      </c>
      <c r="EZ7" s="84" t="s">
        <v>127</v>
      </c>
      <c r="FA7" s="84" t="s">
        <v>127</v>
      </c>
      <c r="FB7" s="84" t="s">
        <v>127</v>
      </c>
      <c r="FC7" s="84" t="s">
        <v>127</v>
      </c>
      <c r="FD7" s="84" t="s">
        <v>127</v>
      </c>
      <c r="FE7" s="84" t="s">
        <v>127</v>
      </c>
      <c r="FF7" s="84">
        <v>64</v>
      </c>
      <c r="FG7" s="84">
        <v>56.1</v>
      </c>
      <c r="FH7" s="84">
        <v>61.8</v>
      </c>
      <c r="FI7" s="84">
        <v>61.6</v>
      </c>
      <c r="FJ7" s="84" t="s">
        <v>127</v>
      </c>
      <c r="FK7" s="84" t="s">
        <v>127</v>
      </c>
      <c r="FL7" s="84" t="s">
        <v>127</v>
      </c>
      <c r="FM7" s="84" t="s">
        <v>127</v>
      </c>
      <c r="FN7" s="84" t="s">
        <v>127</v>
      </c>
      <c r="FO7" s="84" t="s">
        <v>127</v>
      </c>
      <c r="FP7" s="84">
        <v>22.1</v>
      </c>
      <c r="FQ7" s="84">
        <v>16.7</v>
      </c>
      <c r="FR7" s="84">
        <v>8.6999999999999993</v>
      </c>
      <c r="FS7" s="84">
        <v>5.7</v>
      </c>
      <c r="FT7" s="84" t="s">
        <v>127</v>
      </c>
      <c r="FU7" s="84" t="s">
        <v>127</v>
      </c>
      <c r="FV7" s="84" t="s">
        <v>127</v>
      </c>
      <c r="FW7" s="84" t="s">
        <v>127</v>
      </c>
      <c r="FX7" s="84" t="s">
        <v>127</v>
      </c>
      <c r="FY7" s="84" t="s">
        <v>127</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v>56.2</v>
      </c>
      <c r="GU7" s="84">
        <v>58.4</v>
      </c>
      <c r="GV7" s="84">
        <v>80.599999999999994</v>
      </c>
      <c r="GW7" s="84">
        <v>85.6</v>
      </c>
      <c r="GX7" s="81" t="s">
        <v>127</v>
      </c>
      <c r="GY7" s="84" t="s">
        <v>127</v>
      </c>
      <c r="GZ7" s="84" t="s">
        <v>127</v>
      </c>
      <c r="HA7" s="84" t="s">
        <v>127</v>
      </c>
      <c r="HB7" s="84" t="s">
        <v>127</v>
      </c>
      <c r="HC7" s="84" t="s">
        <v>127</v>
      </c>
      <c r="HD7" s="84" t="s">
        <v>127</v>
      </c>
      <c r="HE7" s="84">
        <v>49.8</v>
      </c>
      <c r="HF7" s="84">
        <v>50.3</v>
      </c>
      <c r="HG7" s="84">
        <v>47.9</v>
      </c>
      <c r="HH7" s="84">
        <v>54</v>
      </c>
      <c r="HI7" s="84" t="s">
        <v>127</v>
      </c>
      <c r="HJ7" s="84" t="s">
        <v>127</v>
      </c>
      <c r="HK7" s="84" t="s">
        <v>127</v>
      </c>
      <c r="HL7" s="84" t="s">
        <v>127</v>
      </c>
      <c r="HM7" s="84" t="s">
        <v>127</v>
      </c>
      <c r="HN7" s="84" t="s">
        <v>127</v>
      </c>
      <c r="HO7" s="84">
        <v>11.5</v>
      </c>
      <c r="HP7" s="84">
        <v>5.2</v>
      </c>
      <c r="HQ7" s="84">
        <v>13</v>
      </c>
      <c r="HR7" s="84">
        <v>8.9</v>
      </c>
      <c r="HS7" s="84" t="s">
        <v>127</v>
      </c>
      <c r="HT7" s="84" t="s">
        <v>127</v>
      </c>
      <c r="HU7" s="84" t="s">
        <v>127</v>
      </c>
      <c r="HV7" s="84" t="s">
        <v>127</v>
      </c>
      <c r="HW7" s="84" t="s">
        <v>127</v>
      </c>
      <c r="HX7" s="84" t="s">
        <v>127</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v>40.700000000000003</v>
      </c>
      <c r="IT7" s="84">
        <v>52.3</v>
      </c>
      <c r="IU7" s="84">
        <v>52.8</v>
      </c>
      <c r="IV7" s="84">
        <v>51.2</v>
      </c>
      <c r="IW7" s="81" t="s">
        <v>127</v>
      </c>
      <c r="IX7" s="84" t="s">
        <v>127</v>
      </c>
      <c r="IY7" s="84" t="s">
        <v>127</v>
      </c>
      <c r="IZ7" s="84" t="s">
        <v>127</v>
      </c>
      <c r="JA7" s="84" t="s">
        <v>127</v>
      </c>
      <c r="JB7" s="84" t="s">
        <v>127</v>
      </c>
      <c r="JC7" s="84" t="s">
        <v>127</v>
      </c>
      <c r="JD7" s="84">
        <v>19.600000000000001</v>
      </c>
      <c r="JE7" s="84">
        <v>18.5</v>
      </c>
      <c r="JF7" s="84">
        <v>16.100000000000001</v>
      </c>
      <c r="JG7" s="84">
        <v>19.600000000000001</v>
      </c>
      <c r="JH7" s="84" t="s">
        <v>127</v>
      </c>
      <c r="JI7" s="84" t="s">
        <v>127</v>
      </c>
      <c r="JJ7" s="84" t="s">
        <v>127</v>
      </c>
      <c r="JK7" s="84" t="s">
        <v>127</v>
      </c>
      <c r="JL7" s="84" t="s">
        <v>127</v>
      </c>
      <c r="JM7" s="84" t="s">
        <v>127</v>
      </c>
      <c r="JN7" s="84">
        <v>42.6</v>
      </c>
      <c r="JO7" s="84">
        <v>43.7</v>
      </c>
      <c r="JP7" s="84">
        <v>45.4</v>
      </c>
      <c r="JQ7" s="84">
        <v>48.2</v>
      </c>
      <c r="JR7" s="84" t="s">
        <v>127</v>
      </c>
      <c r="JS7" s="84" t="s">
        <v>127</v>
      </c>
      <c r="JT7" s="84" t="s">
        <v>127</v>
      </c>
      <c r="JU7" s="84" t="s">
        <v>127</v>
      </c>
      <c r="JV7" s="84" t="s">
        <v>127</v>
      </c>
      <c r="JW7" s="84" t="s">
        <v>127</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v>86.6</v>
      </c>
      <c r="KS7" s="84">
        <v>98.4</v>
      </c>
      <c r="KT7" s="84">
        <v>98.4</v>
      </c>
      <c r="KU7" s="84">
        <v>99.1</v>
      </c>
      <c r="KV7" s="81">
        <v>610</v>
      </c>
      <c r="KW7" s="84" t="s">
        <v>127</v>
      </c>
      <c r="KX7" s="84">
        <v>0</v>
      </c>
      <c r="KY7" s="84">
        <v>10.1</v>
      </c>
      <c r="KZ7" s="84">
        <v>11.6</v>
      </c>
      <c r="LA7" s="84">
        <v>10.7</v>
      </c>
      <c r="LB7" s="84" t="s">
        <v>127</v>
      </c>
      <c r="LC7" s="84">
        <v>6.4</v>
      </c>
      <c r="LD7" s="84">
        <v>13.7</v>
      </c>
      <c r="LE7" s="84">
        <v>12</v>
      </c>
      <c r="LF7" s="84">
        <v>14.5</v>
      </c>
      <c r="LG7" s="84" t="s">
        <v>127</v>
      </c>
      <c r="LH7" s="84" t="s">
        <v>127</v>
      </c>
      <c r="LI7" s="84">
        <v>7.4</v>
      </c>
      <c r="LJ7" s="84">
        <v>9.5</v>
      </c>
      <c r="LK7" s="84">
        <v>0</v>
      </c>
      <c r="LL7" s="84" t="s">
        <v>127</v>
      </c>
      <c r="LM7" s="84">
        <v>0.2</v>
      </c>
      <c r="LN7" s="84">
        <v>2.9</v>
      </c>
      <c r="LO7" s="84">
        <v>0.6</v>
      </c>
      <c r="LP7" s="84">
        <v>0.3</v>
      </c>
      <c r="LQ7" s="84" t="s">
        <v>127</v>
      </c>
      <c r="LR7" s="84" t="s">
        <v>127</v>
      </c>
      <c r="LS7" s="84">
        <v>1268.9000000000001</v>
      </c>
      <c r="LT7" s="84">
        <v>1100.9000000000001</v>
      </c>
      <c r="LU7" s="84">
        <v>1196.0999999999999</v>
      </c>
      <c r="LV7" s="84" t="s">
        <v>127</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v>100</v>
      </c>
      <c r="MN7" s="84">
        <v>100</v>
      </c>
      <c r="MO7" s="84">
        <v>100</v>
      </c>
      <c r="MP7" s="84" t="s">
        <v>127</v>
      </c>
      <c r="MQ7" s="84">
        <v>100</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v>1</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（最大出力合計610kW）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（最大出力合計610kW）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f>AZ7</f>
        <v>100.1</v>
      </c>
      <c r="BA11" s="96">
        <f>BA7</f>
        <v>531</v>
      </c>
      <c r="BB11" s="96">
        <f>BB7</f>
        <v>360.3</v>
      </c>
      <c r="BC11" s="96">
        <f>BC7</f>
        <v>350.5</v>
      </c>
      <c r="BD11" s="85"/>
      <c r="BE11" s="85"/>
      <c r="BF11" s="85"/>
      <c r="BG11" s="85"/>
      <c r="BH11" s="85"/>
      <c r="BI11" s="95" t="s">
        <v>141</v>
      </c>
      <c r="BJ11" s="96" t="str">
        <f>BJ7</f>
        <v>-</v>
      </c>
      <c r="BK11" s="96" t="str">
        <f>BK7</f>
        <v>-</v>
      </c>
      <c r="BL11" s="96">
        <f>BL7</f>
        <v>868.2</v>
      </c>
      <c r="BM11" s="96">
        <f>BM7</f>
        <v>527.29999999999995</v>
      </c>
      <c r="BN11" s="96">
        <f>BN7</f>
        <v>526.70000000000005</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t="str">
        <f>CG7</f>
        <v>-</v>
      </c>
      <c r="CH11" s="96">
        <f>CH7</f>
        <v>12994.5</v>
      </c>
      <c r="CI11" s="96">
        <f>CI7</f>
        <v>12000</v>
      </c>
      <c r="CJ11" s="96">
        <f>CJ7</f>
        <v>12328.1</v>
      </c>
      <c r="CK11" s="85"/>
      <c r="CL11" s="85"/>
      <c r="CM11" s="85"/>
      <c r="CN11" s="85"/>
      <c r="CO11" s="95" t="s">
        <v>142</v>
      </c>
      <c r="CP11" s="97" t="str">
        <f>CP7</f>
        <v>-</v>
      </c>
      <c r="CQ11" s="97">
        <f>CQ7</f>
        <v>-2418</v>
      </c>
      <c r="CR11" s="97">
        <f>CR7</f>
        <v>32225</v>
      </c>
      <c r="CS11" s="97">
        <f>CS7</f>
        <v>21794</v>
      </c>
      <c r="CT11" s="97">
        <f>CT7</f>
        <v>20062</v>
      </c>
      <c r="CU11" s="85"/>
      <c r="CV11" s="85"/>
      <c r="CW11" s="85"/>
      <c r="CX11" s="85"/>
      <c r="CY11" s="85"/>
      <c r="CZ11" s="95" t="s">
        <v>143</v>
      </c>
      <c r="DA11" s="96" t="str">
        <f>DA7</f>
        <v>-</v>
      </c>
      <c r="DB11" s="96">
        <f>DB7</f>
        <v>0</v>
      </c>
      <c r="DC11" s="96">
        <f>DC7</f>
        <v>10.1</v>
      </c>
      <c r="DD11" s="96">
        <f>DD7</f>
        <v>11.6</v>
      </c>
      <c r="DE11" s="96">
        <f>DE7</f>
        <v>10.7</v>
      </c>
      <c r="DF11" s="85"/>
      <c r="DG11" s="85"/>
      <c r="DH11" s="85"/>
      <c r="DI11" s="85"/>
      <c r="DJ11" s="95" t="s">
        <v>141</v>
      </c>
      <c r="DK11" s="96" t="str">
        <f>DK7</f>
        <v>-</v>
      </c>
      <c r="DL11" s="96" t="str">
        <f>DL7</f>
        <v>-</v>
      </c>
      <c r="DM11" s="96">
        <f>DM7</f>
        <v>7.4</v>
      </c>
      <c r="DN11" s="96">
        <f>DN7</f>
        <v>9.5</v>
      </c>
      <c r="DO11" s="96">
        <f>DO7</f>
        <v>0</v>
      </c>
      <c r="DP11" s="85"/>
      <c r="DQ11" s="85"/>
      <c r="DR11" s="85"/>
      <c r="DS11" s="85"/>
      <c r="DT11" s="95" t="s">
        <v>141</v>
      </c>
      <c r="DU11" s="96" t="str">
        <f>DU7</f>
        <v>-</v>
      </c>
      <c r="DV11" s="96" t="str">
        <f>DV7</f>
        <v>-</v>
      </c>
      <c r="DW11" s="96">
        <f>DW7</f>
        <v>1268.9000000000001</v>
      </c>
      <c r="DX11" s="96">
        <f>DX7</f>
        <v>1100.9000000000001</v>
      </c>
      <c r="DY11" s="96">
        <f>DY7</f>
        <v>1196.0999999999999</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t="str">
        <f>EP7</f>
        <v>-</v>
      </c>
      <c r="EQ11" s="96">
        <f>EQ7</f>
        <v>100</v>
      </c>
      <c r="ER11" s="96">
        <f>ER7</f>
        <v>100</v>
      </c>
      <c r="ES11" s="96">
        <f>ES7</f>
        <v>100</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142</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144</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142</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144</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f>KX7</f>
        <v>0</v>
      </c>
      <c r="KY11" s="96">
        <f>KY7</f>
        <v>10.1</v>
      </c>
      <c r="KZ11" s="96">
        <f>KZ7</f>
        <v>11.6</v>
      </c>
      <c r="LA11" s="96">
        <f>LA7</f>
        <v>10.7</v>
      </c>
      <c r="LB11" s="85"/>
      <c r="LC11" s="85"/>
      <c r="LD11" s="85"/>
      <c r="LE11" s="85"/>
      <c r="LF11" s="95" t="s">
        <v>141</v>
      </c>
      <c r="LG11" s="96" t="str">
        <f>LG7</f>
        <v>-</v>
      </c>
      <c r="LH11" s="96" t="str">
        <f>LH7</f>
        <v>-</v>
      </c>
      <c r="LI11" s="96">
        <f>LI7</f>
        <v>7.4</v>
      </c>
      <c r="LJ11" s="96">
        <f>LJ7</f>
        <v>9.5</v>
      </c>
      <c r="LK11" s="96">
        <f>LK7</f>
        <v>0</v>
      </c>
      <c r="LL11" s="85"/>
      <c r="LM11" s="85"/>
      <c r="LN11" s="85"/>
      <c r="LO11" s="85"/>
      <c r="LP11" s="95" t="s">
        <v>141</v>
      </c>
      <c r="LQ11" s="96" t="str">
        <f>LQ7</f>
        <v>-</v>
      </c>
      <c r="LR11" s="96" t="str">
        <f>LR7</f>
        <v>-</v>
      </c>
      <c r="LS11" s="96">
        <f>LS7</f>
        <v>1268.9000000000001</v>
      </c>
      <c r="LT11" s="96">
        <f>LT7</f>
        <v>1100.9000000000001</v>
      </c>
      <c r="LU11" s="96">
        <f>LU7</f>
        <v>1196.0999999999999</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t="str">
        <f>ML7</f>
        <v>-</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t="str">
        <f>BD7</f>
        <v>-</v>
      </c>
      <c r="AZ12" s="96">
        <f>BE7</f>
        <v>164.1</v>
      </c>
      <c r="BA12" s="96">
        <f>BF7</f>
        <v>124.4</v>
      </c>
      <c r="BB12" s="96">
        <f>BG7</f>
        <v>118.8</v>
      </c>
      <c r="BC12" s="96">
        <f>BH7</f>
        <v>88.8</v>
      </c>
      <c r="BD12" s="85"/>
      <c r="BE12" s="85"/>
      <c r="BF12" s="85"/>
      <c r="BG12" s="85"/>
      <c r="BH12" s="85"/>
      <c r="BI12" s="95" t="s">
        <v>146</v>
      </c>
      <c r="BJ12" s="96" t="str">
        <f>BO7</f>
        <v>-</v>
      </c>
      <c r="BK12" s="96">
        <f>BP7</f>
        <v>366.9</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146</v>
      </c>
      <c r="CF12" s="96" t="str">
        <f>CK7</f>
        <v>-</v>
      </c>
      <c r="CG12" s="96">
        <f>CL7</f>
        <v>11717.4</v>
      </c>
      <c r="CH12" s="96">
        <f>CM7</f>
        <v>17642.5</v>
      </c>
      <c r="CI12" s="96">
        <f>CN7</f>
        <v>18815.8</v>
      </c>
      <c r="CJ12" s="96">
        <f>CO7</f>
        <v>22847.9</v>
      </c>
      <c r="CK12" s="85"/>
      <c r="CL12" s="85"/>
      <c r="CM12" s="85"/>
      <c r="CN12" s="85"/>
      <c r="CO12" s="95" t="s">
        <v>146</v>
      </c>
      <c r="CP12" s="97" t="str">
        <f>CU7</f>
        <v>-</v>
      </c>
      <c r="CQ12" s="97">
        <f>CV7</f>
        <v>108538</v>
      </c>
      <c r="CR12" s="97">
        <f>CW7</f>
        <v>58539</v>
      </c>
      <c r="CS12" s="97">
        <f>CX7</f>
        <v>37685</v>
      </c>
      <c r="CT12" s="97">
        <f>CY7</f>
        <v>2390</v>
      </c>
      <c r="CU12" s="85"/>
      <c r="CV12" s="85"/>
      <c r="CW12" s="85"/>
      <c r="CX12" s="85"/>
      <c r="CY12" s="85"/>
      <c r="CZ12" s="95" t="s">
        <v>146</v>
      </c>
      <c r="DA12" s="96" t="str">
        <f>DF7</f>
        <v>-</v>
      </c>
      <c r="DB12" s="96">
        <f>DG7</f>
        <v>38.5</v>
      </c>
      <c r="DC12" s="96">
        <f>DH7</f>
        <v>37.700000000000003</v>
      </c>
      <c r="DD12" s="96">
        <f>DI7</f>
        <v>33.9</v>
      </c>
      <c r="DE12" s="96">
        <f>DJ7</f>
        <v>37.9</v>
      </c>
      <c r="DF12" s="85"/>
      <c r="DG12" s="85"/>
      <c r="DH12" s="85"/>
      <c r="DI12" s="85"/>
      <c r="DJ12" s="95" t="s">
        <v>146</v>
      </c>
      <c r="DK12" s="96" t="str">
        <f>DP7</f>
        <v>-</v>
      </c>
      <c r="DL12" s="96">
        <f>DQ7</f>
        <v>21.6</v>
      </c>
      <c r="DM12" s="96">
        <f>DR7</f>
        <v>13.7</v>
      </c>
      <c r="DN12" s="96">
        <f>DS7</f>
        <v>16.3</v>
      </c>
      <c r="DO12" s="96">
        <f>DT7</f>
        <v>14.2</v>
      </c>
      <c r="DP12" s="85"/>
      <c r="DQ12" s="85"/>
      <c r="DR12" s="85"/>
      <c r="DS12" s="85"/>
      <c r="DT12" s="95" t="s">
        <v>146</v>
      </c>
      <c r="DU12" s="96" t="str">
        <f>DZ7</f>
        <v>-</v>
      </c>
      <c r="DV12" s="96">
        <f>EA7</f>
        <v>102.3</v>
      </c>
      <c r="DW12" s="96">
        <f>EB7</f>
        <v>98.2</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146</v>
      </c>
      <c r="EO12" s="96" t="str">
        <f>ET7</f>
        <v>-</v>
      </c>
      <c r="EP12" s="96">
        <f>EU7</f>
        <v>56.1</v>
      </c>
      <c r="EQ12" s="96">
        <f>EV7</f>
        <v>70.2</v>
      </c>
      <c r="ER12" s="96">
        <f>EW7</f>
        <v>73.099999999999994</v>
      </c>
      <c r="ES12" s="96">
        <f>EX7</f>
        <v>74.8</v>
      </c>
      <c r="ET12" s="85"/>
      <c r="EU12" s="85"/>
      <c r="EV12" s="85"/>
      <c r="EW12" s="85"/>
      <c r="EX12" s="85"/>
      <c r="EY12" s="95" t="s">
        <v>146</v>
      </c>
      <c r="EZ12" s="96" t="str">
        <f>IF($EZ$8,FE7,"-")</f>
        <v>-</v>
      </c>
      <c r="FA12" s="96" t="str">
        <f>IF($EZ$8,FF7,"-")</f>
        <v>-</v>
      </c>
      <c r="FB12" s="96" t="str">
        <f>IF($EZ$8,FG7,"-")</f>
        <v>-</v>
      </c>
      <c r="FC12" s="96" t="str">
        <f>IF($EZ$8,FH7,"-")</f>
        <v>-</v>
      </c>
      <c r="FD12" s="96" t="str">
        <f>IF($EZ$8,FI7,"-")</f>
        <v>-</v>
      </c>
      <c r="FE12" s="85"/>
      <c r="FF12" s="85"/>
      <c r="FG12" s="85"/>
      <c r="FH12" s="85"/>
      <c r="FI12" s="95" t="s">
        <v>146</v>
      </c>
      <c r="FJ12" s="96" t="str">
        <f>IF($FJ$8,FO7,"-")</f>
        <v>-</v>
      </c>
      <c r="FK12" s="96" t="str">
        <f>IF($FJ$8,FP7,"-")</f>
        <v>-</v>
      </c>
      <c r="FL12" s="96" t="str">
        <f>IF($FJ$8,FQ7,"-")</f>
        <v>-</v>
      </c>
      <c r="FM12" s="96" t="str">
        <f>IF($FJ$8,FR7,"-")</f>
        <v>-</v>
      </c>
      <c r="FN12" s="96" t="str">
        <f>IF($FJ$8,FS7,"-")</f>
        <v>-</v>
      </c>
      <c r="FO12" s="85"/>
      <c r="FP12" s="85"/>
      <c r="FQ12" s="85"/>
      <c r="FR12" s="85"/>
      <c r="FS12" s="95" t="s">
        <v>146</v>
      </c>
      <c r="FT12" s="96" t="str">
        <f>IF($FT$8,FY7,"-")</f>
        <v>-</v>
      </c>
      <c r="FU12" s="96" t="str">
        <f>IF($FT$8,FZ7,"-")</f>
        <v>-</v>
      </c>
      <c r="FV12" s="96" t="str">
        <f>IF($FT$8,GA7,"-")</f>
        <v>-</v>
      </c>
      <c r="FW12" s="96" t="str">
        <f>IF($FT$8,GB7,"-")</f>
        <v>-</v>
      </c>
      <c r="FX12" s="96" t="str">
        <f>IF($FT$8,GC7,"-")</f>
        <v>-</v>
      </c>
      <c r="FY12" s="85"/>
      <c r="FZ12" s="85"/>
      <c r="GA12" s="85"/>
      <c r="GB12" s="85"/>
      <c r="GC12" s="95" t="s">
        <v>146</v>
      </c>
      <c r="GD12" s="96" t="str">
        <f>IF($GD$8,GI7,"-")</f>
        <v>-</v>
      </c>
      <c r="GE12" s="96" t="str">
        <f>IF($GD$8,GJ7,"-")</f>
        <v>-</v>
      </c>
      <c r="GF12" s="96" t="str">
        <f>IF($GD$8,GK7,"-")</f>
        <v>-</v>
      </c>
      <c r="GG12" s="96" t="str">
        <f>IF($GD$8,GL7,"-")</f>
        <v>-</v>
      </c>
      <c r="GH12" s="96" t="str">
        <f>IF($GD$8,GM7,"-")</f>
        <v>-</v>
      </c>
      <c r="GI12" s="85"/>
      <c r="GJ12" s="85"/>
      <c r="GK12" s="85"/>
      <c r="GL12" s="85"/>
      <c r="GM12" s="95" t="s">
        <v>146</v>
      </c>
      <c r="GN12" s="96" t="str">
        <f>IF($GN$8,GS7,"-")</f>
        <v>-</v>
      </c>
      <c r="GO12" s="96" t="str">
        <f>IF($GN$8,GT7,"-")</f>
        <v>-</v>
      </c>
      <c r="GP12" s="96" t="str">
        <f>IF($GN$8,GU7,"-")</f>
        <v>-</v>
      </c>
      <c r="GQ12" s="96" t="str">
        <f>IF($GN$8,GV7,"-")</f>
        <v>-</v>
      </c>
      <c r="GR12" s="96" t="str">
        <f>IF($GN$8,GW7,"-")</f>
        <v>-</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f>IF($KW$8,LC7,"-")</f>
        <v>6.4</v>
      </c>
      <c r="KY12" s="96">
        <f>IF($KW$8,LD7,"-")</f>
        <v>13.7</v>
      </c>
      <c r="KZ12" s="96">
        <f>IF($KW$8,LE7,"-")</f>
        <v>12</v>
      </c>
      <c r="LA12" s="96">
        <f>IF($KW$8,LF7,"-")</f>
        <v>14.5</v>
      </c>
      <c r="LB12" s="85"/>
      <c r="LC12" s="85"/>
      <c r="LD12" s="85"/>
      <c r="LE12" s="85"/>
      <c r="LF12" s="95" t="s">
        <v>146</v>
      </c>
      <c r="LG12" s="96" t="str">
        <f>IF($LG$8,LL7,"-")</f>
        <v>-</v>
      </c>
      <c r="LH12" s="96">
        <f>IF($LG$8,LM7,"-")</f>
        <v>0.2</v>
      </c>
      <c r="LI12" s="96">
        <f>IF($LG$8,LN7,"-")</f>
        <v>2.9</v>
      </c>
      <c r="LJ12" s="96">
        <f>IF($LG$8,LO7,"-")</f>
        <v>0.6</v>
      </c>
      <c r="LK12" s="96">
        <f>IF($LG$8,LP7,"-")</f>
        <v>0.3</v>
      </c>
      <c r="LL12" s="85"/>
      <c r="LM12" s="85"/>
      <c r="LN12" s="85"/>
      <c r="LO12" s="85"/>
      <c r="LP12" s="95" t="s">
        <v>146</v>
      </c>
      <c r="LQ12" s="96" t="str">
        <f>IF($LQ$8,LV7,"-")</f>
        <v>-</v>
      </c>
      <c r="LR12" s="96">
        <f>IF($LQ$8,LW7,"-")</f>
        <v>448</v>
      </c>
      <c r="LS12" s="96">
        <f>IF($LQ$8,LX7,"-")</f>
        <v>259</v>
      </c>
      <c r="LT12" s="96">
        <f>IF($LQ$8,LY7,"-")</f>
        <v>197.2</v>
      </c>
      <c r="LU12" s="96">
        <f>IF($LQ$8,LZ7,"-")</f>
        <v>184.6</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149</v>
      </c>
      <c r="C14" s="100"/>
      <c r="D14" s="101"/>
      <c r="E14" s="100"/>
      <c r="F14" s="204" t="s">
        <v>150</v>
      </c>
      <c r="G14" s="20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3" t="s">
        <v>151</v>
      </c>
      <c r="C15" s="203"/>
      <c r="D15" s="101"/>
      <c r="E15" s="98">
        <v>1</v>
      </c>
      <c r="F15" s="203" t="s">
        <v>152</v>
      </c>
      <c r="G15" s="203"/>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3" t="s">
        <v>155</v>
      </c>
      <c r="C16" s="203"/>
      <c r="D16" s="101"/>
      <c r="E16" s="98">
        <f>E15+1</f>
        <v>2</v>
      </c>
      <c r="F16" s="203" t="s">
        <v>156</v>
      </c>
      <c r="G16" s="203"/>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3" t="s">
        <v>158</v>
      </c>
      <c r="C17" s="203"/>
      <c r="D17" s="101"/>
      <c r="E17" s="98">
        <f t="shared" ref="E17" si="8">E16+1</f>
        <v>3</v>
      </c>
      <c r="F17" s="203" t="s">
        <v>159</v>
      </c>
      <c r="G17" s="203"/>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t="e">
        <f>IF(AY7="-",NA(),AY7)</f>
        <v>#N/A</v>
      </c>
      <c r="AZ17" s="107">
        <f t="shared" ref="AZ17:BC17" si="9">IF(AZ7="-",NA(),AZ7)</f>
        <v>100.1</v>
      </c>
      <c r="BA17" s="107">
        <f t="shared" si="9"/>
        <v>531</v>
      </c>
      <c r="BB17" s="107">
        <f t="shared" si="9"/>
        <v>360.3</v>
      </c>
      <c r="BC17" s="107">
        <f t="shared" si="9"/>
        <v>350.5</v>
      </c>
      <c r="BD17" s="101"/>
      <c r="BE17" s="101"/>
      <c r="BF17" s="101"/>
      <c r="BG17" s="101"/>
      <c r="BH17" s="101"/>
      <c r="BI17" s="106" t="s">
        <v>161</v>
      </c>
      <c r="BJ17" s="107" t="e">
        <f>IF(BJ7="-",NA(),BJ7)</f>
        <v>#N/A</v>
      </c>
      <c r="BK17" s="107" t="e">
        <f t="shared" ref="BK17:BN17" si="10">IF(BK7="-",NA(),BK7)</f>
        <v>#N/A</v>
      </c>
      <c r="BL17" s="107">
        <f t="shared" si="10"/>
        <v>868.2</v>
      </c>
      <c r="BM17" s="107">
        <f t="shared" si="10"/>
        <v>527.29999999999995</v>
      </c>
      <c r="BN17" s="107">
        <f t="shared" si="10"/>
        <v>526.70000000000005</v>
      </c>
      <c r="BO17" s="101"/>
      <c r="BP17" s="101"/>
      <c r="BQ17" s="101"/>
      <c r="BR17" s="101"/>
      <c r="BS17" s="101"/>
      <c r="BT17" s="106" t="s">
        <v>161</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161</v>
      </c>
      <c r="CF17" s="107" t="e">
        <f>IF(CF7="-",NA(),CF7)</f>
        <v>#N/A</v>
      </c>
      <c r="CG17" s="107" t="e">
        <f t="shared" ref="CG17:CJ17" si="12">IF(CG7="-",NA(),CG7)</f>
        <v>#N/A</v>
      </c>
      <c r="CH17" s="107">
        <f t="shared" si="12"/>
        <v>12994.5</v>
      </c>
      <c r="CI17" s="107">
        <f t="shared" si="12"/>
        <v>12000</v>
      </c>
      <c r="CJ17" s="107">
        <f t="shared" si="12"/>
        <v>12328.1</v>
      </c>
      <c r="CK17" s="101"/>
      <c r="CL17" s="101"/>
      <c r="CM17" s="101"/>
      <c r="CN17" s="101"/>
      <c r="CO17" s="106" t="s">
        <v>161</v>
      </c>
      <c r="CP17" s="108" t="e">
        <f>IF(CP7="-",NA(),CP7)</f>
        <v>#N/A</v>
      </c>
      <c r="CQ17" s="108">
        <f t="shared" ref="CQ17:CT17" si="13">IF(CQ7="-",NA(),CQ7)</f>
        <v>-2418</v>
      </c>
      <c r="CR17" s="108">
        <f t="shared" si="13"/>
        <v>32225</v>
      </c>
      <c r="CS17" s="108">
        <f t="shared" si="13"/>
        <v>21794</v>
      </c>
      <c r="CT17" s="108">
        <f t="shared" si="13"/>
        <v>20062</v>
      </c>
      <c r="CU17" s="101"/>
      <c r="CV17" s="101"/>
      <c r="CW17" s="101"/>
      <c r="CX17" s="101"/>
      <c r="CY17" s="101"/>
      <c r="CZ17" s="106" t="s">
        <v>161</v>
      </c>
      <c r="DA17" s="107" t="e">
        <f>IF(DA7="-",NA(),DA7)</f>
        <v>#N/A</v>
      </c>
      <c r="DB17" s="107">
        <f t="shared" ref="DB17:DE17" si="14">IF(DB7="-",NA(),DB7)</f>
        <v>0</v>
      </c>
      <c r="DC17" s="107">
        <f t="shared" si="14"/>
        <v>10.1</v>
      </c>
      <c r="DD17" s="107">
        <f t="shared" si="14"/>
        <v>11.6</v>
      </c>
      <c r="DE17" s="107">
        <f t="shared" si="14"/>
        <v>10.7</v>
      </c>
      <c r="DF17" s="101"/>
      <c r="DG17" s="101"/>
      <c r="DH17" s="101"/>
      <c r="DI17" s="101"/>
      <c r="DJ17" s="106" t="s">
        <v>161</v>
      </c>
      <c r="DK17" s="107" t="e">
        <f>IF(DK7="-",NA(),DK7)</f>
        <v>#N/A</v>
      </c>
      <c r="DL17" s="107" t="e">
        <f t="shared" ref="DL17:DO17" si="15">IF(DL7="-",NA(),DL7)</f>
        <v>#N/A</v>
      </c>
      <c r="DM17" s="107">
        <f t="shared" si="15"/>
        <v>7.4</v>
      </c>
      <c r="DN17" s="107">
        <f t="shared" si="15"/>
        <v>9.5</v>
      </c>
      <c r="DO17" s="107">
        <f t="shared" si="15"/>
        <v>0</v>
      </c>
      <c r="DP17" s="101"/>
      <c r="DQ17" s="101"/>
      <c r="DR17" s="101"/>
      <c r="DS17" s="101"/>
      <c r="DT17" s="106" t="s">
        <v>161</v>
      </c>
      <c r="DU17" s="107" t="e">
        <f>IF(DU7="-",NA(),DU7)</f>
        <v>#N/A</v>
      </c>
      <c r="DV17" s="107" t="e">
        <f t="shared" ref="DV17:DY17" si="16">IF(DV7="-",NA(),DV7)</f>
        <v>#N/A</v>
      </c>
      <c r="DW17" s="107">
        <f t="shared" si="16"/>
        <v>1268.9000000000001</v>
      </c>
      <c r="DX17" s="107">
        <f t="shared" si="16"/>
        <v>1100.9000000000001</v>
      </c>
      <c r="DY17" s="107">
        <f t="shared" si="16"/>
        <v>1196.0999999999999</v>
      </c>
      <c r="DZ17" s="101"/>
      <c r="EA17" s="101"/>
      <c r="EB17" s="101"/>
      <c r="EC17" s="101"/>
      <c r="ED17" s="106" t="s">
        <v>161</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161</v>
      </c>
      <c r="EO17" s="107" t="e">
        <f>IF(EO7="-",NA(),EO7)</f>
        <v>#N/A</v>
      </c>
      <c r="EP17" s="107" t="e">
        <f t="shared" ref="EP17:ES17" si="18">IF(EP7="-",NA(),EP7)</f>
        <v>#N/A</v>
      </c>
      <c r="EQ17" s="107">
        <f t="shared" si="18"/>
        <v>100</v>
      </c>
      <c r="ER17" s="107">
        <f t="shared" si="18"/>
        <v>100</v>
      </c>
      <c r="ES17" s="107">
        <f t="shared" si="18"/>
        <v>100</v>
      </c>
      <c r="ET17" s="101"/>
      <c r="EU17" s="101"/>
      <c r="EV17" s="101"/>
      <c r="EW17" s="101"/>
      <c r="EX17" s="101"/>
      <c r="EY17" s="106" t="s">
        <v>161</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161</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161</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161</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161</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f t="shared" ref="KX17:LA17" si="34">IF(KX7="-",NA(),KX7)</f>
        <v>0</v>
      </c>
      <c r="KY17" s="107">
        <f t="shared" si="34"/>
        <v>10.1</v>
      </c>
      <c r="KZ17" s="107">
        <f t="shared" si="34"/>
        <v>11.6</v>
      </c>
      <c r="LA17" s="107">
        <f t="shared" si="34"/>
        <v>10.7</v>
      </c>
      <c r="LB17" s="101"/>
      <c r="LC17" s="101"/>
      <c r="LD17" s="101"/>
      <c r="LE17" s="101"/>
      <c r="LF17" s="106" t="s">
        <v>161</v>
      </c>
      <c r="LG17" s="107" t="e">
        <f>IF(LG7="-",NA(),LG7)</f>
        <v>#N/A</v>
      </c>
      <c r="LH17" s="107" t="e">
        <f t="shared" ref="LH17:LK17" si="35">IF(LH7="-",NA(),LH7)</f>
        <v>#N/A</v>
      </c>
      <c r="LI17" s="107">
        <f t="shared" si="35"/>
        <v>7.4</v>
      </c>
      <c r="LJ17" s="107">
        <f t="shared" si="35"/>
        <v>9.5</v>
      </c>
      <c r="LK17" s="107">
        <f t="shared" si="35"/>
        <v>0</v>
      </c>
      <c r="LL17" s="101"/>
      <c r="LM17" s="101"/>
      <c r="LN17" s="101"/>
      <c r="LO17" s="101"/>
      <c r="LP17" s="106" t="s">
        <v>161</v>
      </c>
      <c r="LQ17" s="107" t="e">
        <f>IF(LQ7="-",NA(),LQ7)</f>
        <v>#N/A</v>
      </c>
      <c r="LR17" s="107" t="e">
        <f t="shared" ref="LR17:LU17" si="36">IF(LR7="-",NA(),LR7)</f>
        <v>#N/A</v>
      </c>
      <c r="LS17" s="107">
        <f t="shared" si="36"/>
        <v>1268.9000000000001</v>
      </c>
      <c r="LT17" s="107">
        <f t="shared" si="36"/>
        <v>1100.9000000000001</v>
      </c>
      <c r="LU17" s="107">
        <f t="shared" si="36"/>
        <v>1196.0999999999999</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3" t="s">
        <v>162</v>
      </c>
      <c r="C18" s="203"/>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163</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163</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163</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163</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163</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163</v>
      </c>
      <c r="DK18" s="107" t="e">
        <f>IF(DP7="-",NA(),DP7)</f>
        <v>#N/A</v>
      </c>
      <c r="DL18" s="107">
        <f t="shared" ref="DL18:DO18" si="45">IF(DQ7="-",NA(),DQ7)</f>
        <v>21.6</v>
      </c>
      <c r="DM18" s="107">
        <f t="shared" si="45"/>
        <v>13.7</v>
      </c>
      <c r="DN18" s="107">
        <f t="shared" si="45"/>
        <v>16.3</v>
      </c>
      <c r="DO18" s="107">
        <f t="shared" si="45"/>
        <v>14.2</v>
      </c>
      <c r="DP18" s="101"/>
      <c r="DQ18" s="101"/>
      <c r="DR18" s="101"/>
      <c r="DS18" s="101"/>
      <c r="DT18" s="106" t="s">
        <v>163</v>
      </c>
      <c r="DU18" s="107" t="e">
        <f>IF(DZ7="-",NA(),DZ7)</f>
        <v>#N/A</v>
      </c>
      <c r="DV18" s="107">
        <f t="shared" ref="DV18:DY18" si="46">IF(EA7="-",NA(),EA7)</f>
        <v>102.3</v>
      </c>
      <c r="DW18" s="107">
        <f t="shared" si="46"/>
        <v>98.2</v>
      </c>
      <c r="DX18" s="107">
        <f t="shared" si="46"/>
        <v>100.3</v>
      </c>
      <c r="DY18" s="107">
        <f t="shared" si="46"/>
        <v>98.3</v>
      </c>
      <c r="DZ18" s="101"/>
      <c r="EA18" s="101"/>
      <c r="EB18" s="101"/>
      <c r="EC18" s="101"/>
      <c r="ED18" s="106" t="s">
        <v>163</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163</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163</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163</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163</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163</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163</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163</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163</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3" t="s">
        <v>164</v>
      </c>
      <c r="C19" s="203"/>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3" t="s">
        <v>165</v>
      </c>
      <c r="C20" s="203"/>
      <c r="D20" s="101"/>
    </row>
    <row r="21" spans="1:374">
      <c r="A21" s="98">
        <f t="shared" si="7"/>
        <v>7</v>
      </c>
      <c r="B21" s="203" t="s">
        <v>166</v>
      </c>
      <c r="C21" s="203"/>
      <c r="D21" s="101"/>
    </row>
    <row r="22" spans="1:374">
      <c r="A22" s="98">
        <f t="shared" si="7"/>
        <v>8</v>
      </c>
      <c r="B22" s="203" t="s">
        <v>167</v>
      </c>
      <c r="C22" s="203"/>
      <c r="D22" s="101"/>
      <c r="E22" s="205" t="s">
        <v>168</v>
      </c>
      <c r="F22" s="206"/>
      <c r="G22" s="206"/>
      <c r="H22" s="206"/>
      <c r="I22" s="207"/>
    </row>
    <row r="23" spans="1:374">
      <c r="A23" s="98">
        <f t="shared" si="7"/>
        <v>9</v>
      </c>
      <c r="B23" s="203" t="s">
        <v>169</v>
      </c>
      <c r="C23" s="203"/>
      <c r="D23" s="101"/>
      <c r="E23" s="208"/>
      <c r="F23" s="209"/>
      <c r="G23" s="209"/>
      <c r="H23" s="209"/>
      <c r="I23" s="210"/>
    </row>
    <row r="24" spans="1:374">
      <c r="A24" s="98">
        <f t="shared" si="7"/>
        <v>10</v>
      </c>
      <c r="B24" s="203" t="s">
        <v>170</v>
      </c>
      <c r="C24" s="203"/>
      <c r="D24" s="101"/>
      <c r="E24" s="208"/>
      <c r="F24" s="209"/>
      <c r="G24" s="209"/>
      <c r="H24" s="209"/>
      <c r="I24" s="210"/>
    </row>
    <row r="25" spans="1:374">
      <c r="A25" s="98">
        <f t="shared" si="7"/>
        <v>11</v>
      </c>
      <c r="B25" s="203" t="s">
        <v>171</v>
      </c>
      <c r="C25" s="203"/>
      <c r="D25" s="101"/>
      <c r="E25" s="208"/>
      <c r="F25" s="209"/>
      <c r="G25" s="209"/>
      <c r="H25" s="209"/>
      <c r="I25" s="210"/>
    </row>
    <row r="26" spans="1:374">
      <c r="A26" s="98">
        <f t="shared" si="7"/>
        <v>12</v>
      </c>
      <c r="B26" s="203" t="s">
        <v>172</v>
      </c>
      <c r="C26" s="203"/>
      <c r="D26" s="101"/>
      <c r="E26" s="208"/>
      <c r="F26" s="209"/>
      <c r="G26" s="209"/>
      <c r="H26" s="209"/>
      <c r="I26" s="210"/>
    </row>
    <row r="27" spans="1:374">
      <c r="A27" s="98">
        <f t="shared" si="7"/>
        <v>13</v>
      </c>
      <c r="B27" s="203" t="s">
        <v>173</v>
      </c>
      <c r="C27" s="203"/>
      <c r="D27" s="101"/>
      <c r="E27" s="208"/>
      <c r="F27" s="209"/>
      <c r="G27" s="209"/>
      <c r="H27" s="209"/>
      <c r="I27" s="210"/>
    </row>
    <row r="28" spans="1:374">
      <c r="A28" s="98">
        <f t="shared" si="7"/>
        <v>14</v>
      </c>
      <c r="B28" s="203" t="s">
        <v>174</v>
      </c>
      <c r="C28" s="203"/>
      <c r="D28" s="101"/>
      <c r="E28" s="208"/>
      <c r="F28" s="209"/>
      <c r="G28" s="209"/>
      <c r="H28" s="209"/>
      <c r="I28" s="210"/>
    </row>
    <row r="29" spans="1:374">
      <c r="A29" s="98">
        <f t="shared" si="7"/>
        <v>15</v>
      </c>
      <c r="B29" s="203" t="s">
        <v>175</v>
      </c>
      <c r="C29" s="203"/>
      <c r="D29" s="101"/>
      <c r="E29" s="208"/>
      <c r="F29" s="209"/>
      <c r="G29" s="209"/>
      <c r="H29" s="209"/>
      <c r="I29" s="210"/>
    </row>
    <row r="30" spans="1:374">
      <c r="A30" s="98">
        <f t="shared" si="7"/>
        <v>16</v>
      </c>
      <c r="B30" s="203" t="s">
        <v>176</v>
      </c>
      <c r="C30" s="203"/>
      <c r="D30" s="101"/>
      <c r="E30" s="208"/>
      <c r="F30" s="209"/>
      <c r="G30" s="209"/>
      <c r="H30" s="209"/>
      <c r="I30" s="210"/>
    </row>
    <row r="31" spans="1:374">
      <c r="A31" s="98">
        <f t="shared" si="7"/>
        <v>17</v>
      </c>
      <c r="B31" s="203" t="s">
        <v>177</v>
      </c>
      <c r="C31" s="203"/>
      <c r="D31" s="101"/>
      <c r="E31" s="208"/>
      <c r="F31" s="209"/>
      <c r="G31" s="209"/>
      <c r="H31" s="209"/>
      <c r="I31" s="210"/>
    </row>
    <row r="32" spans="1:374">
      <c r="A32" s="98">
        <f t="shared" si="7"/>
        <v>18</v>
      </c>
      <c r="B32" s="203" t="s">
        <v>178</v>
      </c>
      <c r="C32" s="203"/>
      <c r="D32" s="101"/>
      <c r="E32" s="208"/>
      <c r="F32" s="209"/>
      <c r="G32" s="209"/>
      <c r="H32" s="209"/>
      <c r="I32" s="210"/>
    </row>
    <row r="33" spans="1:16">
      <c r="A33" s="98">
        <f t="shared" si="7"/>
        <v>19</v>
      </c>
      <c r="B33" s="203" t="s">
        <v>179</v>
      </c>
      <c r="C33" s="203"/>
      <c r="D33" s="101"/>
      <c r="E33" s="208"/>
      <c r="F33" s="209"/>
      <c r="G33" s="209"/>
      <c r="H33" s="209"/>
      <c r="I33" s="210"/>
    </row>
    <row r="34" spans="1:16">
      <c r="A34" s="98">
        <f t="shared" si="7"/>
        <v>20</v>
      </c>
      <c r="B34" s="203" t="s">
        <v>180</v>
      </c>
      <c r="C34" s="203"/>
      <c r="D34" s="101"/>
      <c r="E34" s="208"/>
      <c r="F34" s="209"/>
      <c r="G34" s="209"/>
      <c r="H34" s="209"/>
      <c r="I34" s="210"/>
    </row>
    <row r="35" spans="1:16" ht="25.5" customHeight="1">
      <c r="E35" s="211"/>
      <c r="F35" s="212"/>
      <c r="G35" s="212"/>
      <c r="H35" s="212"/>
      <c r="I35" s="213"/>
    </row>
    <row r="37" spans="1:16">
      <c r="L37" s="205" t="s">
        <v>168</v>
      </c>
      <c r="M37" s="206"/>
      <c r="N37" s="206"/>
      <c r="O37" s="206"/>
      <c r="P37" s="207"/>
    </row>
    <row r="38" spans="1:16">
      <c r="L38" s="208"/>
      <c r="M38" s="209"/>
      <c r="N38" s="209"/>
      <c r="O38" s="209"/>
      <c r="P38" s="210"/>
    </row>
    <row r="39" spans="1:16">
      <c r="L39" s="208"/>
      <c r="M39" s="209"/>
      <c r="N39" s="209"/>
      <c r="O39" s="209"/>
      <c r="P39" s="210"/>
    </row>
    <row r="40" spans="1:16">
      <c r="L40" s="208"/>
      <c r="M40" s="209"/>
      <c r="N40" s="209"/>
      <c r="O40" s="209"/>
      <c r="P40" s="210"/>
    </row>
    <row r="41" spans="1:16">
      <c r="L41" s="208"/>
      <c r="M41" s="209"/>
      <c r="N41" s="209"/>
      <c r="O41" s="209"/>
      <c r="P41" s="210"/>
    </row>
    <row r="42" spans="1:16">
      <c r="L42" s="208"/>
      <c r="M42" s="209"/>
      <c r="N42" s="209"/>
      <c r="O42" s="209"/>
      <c r="P42" s="210"/>
    </row>
    <row r="43" spans="1:16">
      <c r="L43" s="208"/>
      <c r="M43" s="209"/>
      <c r="N43" s="209"/>
      <c r="O43" s="209"/>
      <c r="P43" s="210"/>
    </row>
    <row r="44" spans="1:16">
      <c r="L44" s="208"/>
      <c r="M44" s="209"/>
      <c r="N44" s="209"/>
      <c r="O44" s="209"/>
      <c r="P44" s="210"/>
    </row>
    <row r="45" spans="1:16">
      <c r="L45" s="208"/>
      <c r="M45" s="209"/>
      <c r="N45" s="209"/>
      <c r="O45" s="209"/>
      <c r="P45" s="210"/>
    </row>
    <row r="46" spans="1:16">
      <c r="L46" s="208"/>
      <c r="M46" s="209"/>
      <c r="N46" s="209"/>
      <c r="O46" s="209"/>
      <c r="P46" s="210"/>
    </row>
    <row r="47" spans="1:16">
      <c r="L47" s="208"/>
      <c r="M47" s="209"/>
      <c r="N47" s="209"/>
      <c r="O47" s="209"/>
      <c r="P47" s="210"/>
    </row>
    <row r="48" spans="1:16">
      <c r="L48" s="208"/>
      <c r="M48" s="209"/>
      <c r="N48" s="209"/>
      <c r="O48" s="209"/>
      <c r="P48" s="210"/>
    </row>
    <row r="49" spans="12:16">
      <c r="L49" s="208"/>
      <c r="M49" s="209"/>
      <c r="N49" s="209"/>
      <c r="O49" s="209"/>
      <c r="P49" s="210"/>
    </row>
    <row r="50" spans="12:16" ht="26.25" customHeight="1">
      <c r="L50" s="211"/>
      <c r="M50" s="212"/>
      <c r="N50" s="212"/>
      <c r="O50" s="212"/>
      <c r="P50" s="213"/>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2018-02-15T08:36:59Z</cp:lastPrinted>
  <dcterms:created xsi:type="dcterms:W3CDTF">2017-12-18T06:07:33Z</dcterms:created>
  <dcterms:modified xsi:type="dcterms:W3CDTF">2018-02-20T00:33:04Z</dcterms:modified>
</cp:coreProperties>
</file>