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第７表" sheetId="1" r:id="rId1"/>
  </sheets>
  <definedNames>
    <definedName name="_xlnm.Print_Area" localSheetId="0">'第７表'!$A$1:$V$47</definedName>
  </definedNames>
  <calcPr fullCalcOnLoad="1"/>
</workbook>
</file>

<file path=xl/sharedStrings.xml><?xml version="1.0" encoding="utf-8"?>
<sst xmlns="http://schemas.openxmlformats.org/spreadsheetml/2006/main" count="275" uniqueCount="49">
  <si>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</si>
  <si>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</si>
  <si>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</si>
  <si>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</si>
  <si>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</si>
  <si>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</si>
  <si>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</si>
  <si>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</si>
  <si>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</si>
  <si>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</si>
  <si>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</si>
  <si>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</si>
  <si>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</si>
  <si>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</si>
  <si>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</si>
  <si>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</si>
  <si>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</si>
  <si>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</si>
  <si>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</si>
  <si>
    <t>65～ 69</t>
  </si>
  <si>
    <t>65～ 69</t>
  </si>
  <si>
    <t>70～ 74</t>
  </si>
  <si>
    <t>70～ 74</t>
  </si>
  <si>
    <t xml:space="preserve"> 75歳以上</t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</si>
  <si>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</si>
  <si>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</si>
  <si>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</si>
  <si>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</si>
  <si>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t>65～ 69</t>
  </si>
  <si>
    <t>70～ 74</t>
  </si>
  <si>
    <t xml:space="preserve"> 75歳以上</t>
  </si>
  <si>
    <t>県　外　移　動</t>
  </si>
  <si>
    <t>県 　内 　移 　動</t>
  </si>
  <si>
    <t>65歳以上</t>
  </si>
  <si>
    <t>15～ 64</t>
  </si>
  <si>
    <t>15～ 64</t>
  </si>
  <si>
    <t>0～ 14歳</t>
  </si>
  <si>
    <t>実　　数</t>
  </si>
  <si>
    <t>割　　合</t>
  </si>
  <si>
    <t>※統計表の数値は、表章単位未満の位で四捨五入をしているため、総数と内訳の合計とは必ずしも一致しない。</t>
  </si>
  <si>
    <t>　　第７表　　年 齢 ５ 歳 階 級 別 実 移 動 者 数</t>
  </si>
  <si>
    <t>平成28年</t>
  </si>
  <si>
    <t>平成28年</t>
  </si>
  <si>
    <t>実　　数（人）</t>
  </si>
  <si>
    <t>割　　合（％）</t>
  </si>
  <si>
    <t>社　会　増　減</t>
  </si>
  <si>
    <t>平成29年</t>
  </si>
  <si>
    <t>平成29年</t>
  </si>
  <si>
    <t>（Ｈ２８．１０．１～Ｈ２９．９．３０）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</si>
</sst>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_ "/>
    <numFmt numFmtId="179" formatCode="0.0_);[Red]\(0.0\)"/>
    <numFmt numFmtId="180" formatCode="#,##0.0;[Red]\-#,##0.0"/>
    <numFmt numFmtId="181" formatCode="0.0_ ;[Red]\-0.0\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38" fontId="4" fillId="0" borderId="1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34" borderId="10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34" borderId="18" xfId="0" applyNumberFormat="1" applyFont="1" applyFill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38" fontId="4" fillId="0" borderId="28" xfId="0" applyNumberFormat="1" applyFont="1" applyBorder="1" applyAlignment="1">
      <alignment vertical="center"/>
    </xf>
    <xf numFmtId="38" fontId="4" fillId="0" borderId="21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38" fontId="4" fillId="0" borderId="24" xfId="0" applyNumberFormat="1" applyFont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34" borderId="2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horizontal="right" vertical="center"/>
    </xf>
    <xf numFmtId="38" fontId="4" fillId="0" borderId="23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4" fillId="0" borderId="28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34" borderId="14" xfId="0" applyNumberFormat="1" applyFont="1" applyFill="1" applyBorder="1" applyAlignment="1">
      <alignment horizontal="right" vertical="center"/>
    </xf>
    <xf numFmtId="38" fontId="4" fillId="34" borderId="10" xfId="0" applyNumberFormat="1" applyFont="1" applyFill="1" applyBorder="1" applyAlignment="1">
      <alignment horizontal="right" vertical="center"/>
    </xf>
    <xf numFmtId="38" fontId="4" fillId="34" borderId="18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38" fontId="4" fillId="0" borderId="15" xfId="0" applyNumberFormat="1" applyFont="1" applyBorder="1" applyAlignment="1">
      <alignment vertical="center"/>
    </xf>
    <xf numFmtId="38" fontId="4" fillId="0" borderId="36" xfId="0" applyNumberFormat="1" applyFont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vertical="center"/>
    </xf>
    <xf numFmtId="180" fontId="4" fillId="34" borderId="18" xfId="0" applyNumberFormat="1" applyFont="1" applyFill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55" xfId="0" applyFont="1" applyFill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4" fillId="0" borderId="50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showOutlineSymbols="0" view="pageBreakPreview" zoomScale="87" zoomScaleNormal="87" zoomScaleSheetLayoutView="87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10.66015625" defaultRowHeight="18"/>
  <cols>
    <col min="1" max="1" width="3.91015625" style="3" customWidth="1"/>
    <col min="2" max="2" width="10.66015625" style="3" customWidth="1"/>
    <col min="3" max="20" width="8.66015625" style="3" customWidth="1"/>
    <col min="21" max="21" width="10.66015625" style="3" customWidth="1"/>
    <col min="22" max="22" width="3.91015625" style="3" customWidth="1"/>
    <col min="23" max="16384" width="10.66015625" style="3" customWidth="1"/>
  </cols>
  <sheetData>
    <row r="1" spans="1:21" ht="21.75" customHeight="1">
      <c r="A1" s="2" t="s">
        <v>40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2:21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75" customHeight="1" thickBot="1">
      <c r="A3" s="121" t="s">
        <v>48</v>
      </c>
      <c r="B3" s="121"/>
      <c r="C3" s="121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75" customHeight="1">
      <c r="A4" s="112" t="s">
        <v>1</v>
      </c>
      <c r="B4" s="113"/>
      <c r="C4" s="135" t="s">
        <v>0</v>
      </c>
      <c r="D4" s="136"/>
      <c r="E4" s="137"/>
      <c r="F4" s="135" t="s">
        <v>32</v>
      </c>
      <c r="G4" s="136"/>
      <c r="H4" s="137"/>
      <c r="I4" s="109" t="s">
        <v>31</v>
      </c>
      <c r="J4" s="110"/>
      <c r="K4" s="111"/>
      <c r="L4" s="109" t="s">
        <v>31</v>
      </c>
      <c r="M4" s="110"/>
      <c r="N4" s="110"/>
      <c r="O4" s="110"/>
      <c r="P4" s="110"/>
      <c r="Q4" s="111"/>
      <c r="R4" s="135" t="s">
        <v>45</v>
      </c>
      <c r="S4" s="136"/>
      <c r="T4" s="137"/>
      <c r="U4" s="125" t="s">
        <v>1</v>
      </c>
      <c r="V4" s="126"/>
    </row>
    <row r="5" spans="1:22" ht="24.75" customHeight="1">
      <c r="A5" s="114"/>
      <c r="B5" s="115"/>
      <c r="C5" s="138"/>
      <c r="D5" s="139"/>
      <c r="E5" s="140"/>
      <c r="F5" s="138"/>
      <c r="G5" s="139"/>
      <c r="H5" s="140"/>
      <c r="I5" s="106" t="s">
        <v>2</v>
      </c>
      <c r="J5" s="107"/>
      <c r="K5" s="108"/>
      <c r="L5" s="106" t="s">
        <v>3</v>
      </c>
      <c r="M5" s="107"/>
      <c r="N5" s="108"/>
      <c r="O5" s="106" t="s">
        <v>4</v>
      </c>
      <c r="P5" s="107"/>
      <c r="Q5" s="108"/>
      <c r="R5" s="138"/>
      <c r="S5" s="139"/>
      <c r="T5" s="140"/>
      <c r="U5" s="127"/>
      <c r="V5" s="128"/>
    </row>
    <row r="6" spans="1:22" ht="24.75" customHeight="1">
      <c r="A6" s="116"/>
      <c r="B6" s="117"/>
      <c r="C6" s="10" t="s">
        <v>47</v>
      </c>
      <c r="D6" s="20" t="s">
        <v>42</v>
      </c>
      <c r="E6" s="14" t="s">
        <v>5</v>
      </c>
      <c r="F6" s="10" t="s">
        <v>46</v>
      </c>
      <c r="G6" s="20" t="s">
        <v>41</v>
      </c>
      <c r="H6" s="24" t="s">
        <v>5</v>
      </c>
      <c r="I6" s="84" t="s">
        <v>46</v>
      </c>
      <c r="J6" s="103" t="s">
        <v>41</v>
      </c>
      <c r="K6" s="87" t="s">
        <v>5</v>
      </c>
      <c r="L6" s="84" t="s">
        <v>46</v>
      </c>
      <c r="M6" s="103" t="s">
        <v>41</v>
      </c>
      <c r="N6" s="87" t="s">
        <v>5</v>
      </c>
      <c r="O6" s="84" t="s">
        <v>46</v>
      </c>
      <c r="P6" s="103" t="s">
        <v>41</v>
      </c>
      <c r="Q6" s="87" t="s">
        <v>5</v>
      </c>
      <c r="R6" s="10" t="s">
        <v>46</v>
      </c>
      <c r="S6" s="20" t="s">
        <v>41</v>
      </c>
      <c r="T6" s="14" t="s">
        <v>5</v>
      </c>
      <c r="U6" s="129"/>
      <c r="V6" s="130"/>
    </row>
    <row r="7" spans="1:22" s="5" customFormat="1" ht="19.5" customHeight="1">
      <c r="A7" s="118" t="s">
        <v>43</v>
      </c>
      <c r="B7" s="63" t="s">
        <v>6</v>
      </c>
      <c r="C7" s="11">
        <f aca="true" t="shared" si="0" ref="C7:T7">SUM(C8:C10)</f>
        <v>27718</v>
      </c>
      <c r="D7" s="21">
        <f t="shared" si="0"/>
        <v>28222</v>
      </c>
      <c r="E7" s="12">
        <f t="shared" si="0"/>
        <v>-504</v>
      </c>
      <c r="F7" s="11">
        <f t="shared" si="0"/>
        <v>6329</v>
      </c>
      <c r="G7" s="21">
        <f t="shared" si="0"/>
        <v>6444</v>
      </c>
      <c r="H7" s="12">
        <f t="shared" si="0"/>
        <v>-115</v>
      </c>
      <c r="I7" s="11">
        <f t="shared" si="0"/>
        <v>21389</v>
      </c>
      <c r="J7" s="21">
        <f t="shared" si="0"/>
        <v>21778</v>
      </c>
      <c r="K7" s="44">
        <f t="shared" si="0"/>
        <v>-389</v>
      </c>
      <c r="L7" s="11">
        <f t="shared" si="0"/>
        <v>10119</v>
      </c>
      <c r="M7" s="21">
        <f t="shared" si="0"/>
        <v>10389</v>
      </c>
      <c r="N7" s="12">
        <f t="shared" si="0"/>
        <v>-270</v>
      </c>
      <c r="O7" s="11">
        <f t="shared" si="0"/>
        <v>11270</v>
      </c>
      <c r="P7" s="21">
        <f t="shared" si="0"/>
        <v>11389</v>
      </c>
      <c r="Q7" s="12">
        <f t="shared" si="0"/>
        <v>-119</v>
      </c>
      <c r="R7" s="11">
        <f t="shared" si="0"/>
        <v>-1151</v>
      </c>
      <c r="S7" s="21">
        <f t="shared" si="0"/>
        <v>-1000</v>
      </c>
      <c r="T7" s="12">
        <f t="shared" si="0"/>
        <v>-151</v>
      </c>
      <c r="U7" s="78" t="s">
        <v>6</v>
      </c>
      <c r="V7" s="131" t="s">
        <v>37</v>
      </c>
    </row>
    <row r="8" spans="1:22" s="5" customFormat="1" ht="19.5" customHeight="1">
      <c r="A8" s="119"/>
      <c r="B8" s="68" t="s">
        <v>36</v>
      </c>
      <c r="C8" s="28">
        <f aca="true" t="shared" si="1" ref="C8:T8">SUM(C11:C13)</f>
        <v>3448</v>
      </c>
      <c r="D8" s="29">
        <f t="shared" si="1"/>
        <v>3562</v>
      </c>
      <c r="E8" s="30">
        <f t="shared" si="1"/>
        <v>-114</v>
      </c>
      <c r="F8" s="28">
        <f t="shared" si="1"/>
        <v>916</v>
      </c>
      <c r="G8" s="29">
        <f t="shared" si="1"/>
        <v>967</v>
      </c>
      <c r="H8" s="30">
        <f t="shared" si="1"/>
        <v>-51</v>
      </c>
      <c r="I8" s="28">
        <f t="shared" si="1"/>
        <v>2532</v>
      </c>
      <c r="J8" s="29">
        <f t="shared" si="1"/>
        <v>2595</v>
      </c>
      <c r="K8" s="45">
        <f t="shared" si="1"/>
        <v>-63</v>
      </c>
      <c r="L8" s="28">
        <f t="shared" si="1"/>
        <v>1259</v>
      </c>
      <c r="M8" s="29">
        <f t="shared" si="1"/>
        <v>1325</v>
      </c>
      <c r="N8" s="30">
        <f t="shared" si="1"/>
        <v>-66</v>
      </c>
      <c r="O8" s="28">
        <f t="shared" si="1"/>
        <v>1273</v>
      </c>
      <c r="P8" s="29">
        <f t="shared" si="1"/>
        <v>1270</v>
      </c>
      <c r="Q8" s="30">
        <f t="shared" si="1"/>
        <v>3</v>
      </c>
      <c r="R8" s="28">
        <f t="shared" si="1"/>
        <v>-14</v>
      </c>
      <c r="S8" s="29">
        <f t="shared" si="1"/>
        <v>55</v>
      </c>
      <c r="T8" s="30">
        <f t="shared" si="1"/>
        <v>-69</v>
      </c>
      <c r="U8" s="79" t="s">
        <v>36</v>
      </c>
      <c r="V8" s="132"/>
    </row>
    <row r="9" spans="1:22" s="5" customFormat="1" ht="19.5" customHeight="1">
      <c r="A9" s="119"/>
      <c r="B9" s="69" t="s">
        <v>35</v>
      </c>
      <c r="C9" s="16">
        <f aca="true" t="shared" si="2" ref="C9:T9">SUM(C14:C23)</f>
        <v>22934</v>
      </c>
      <c r="D9" s="25">
        <f t="shared" si="2"/>
        <v>23296</v>
      </c>
      <c r="E9" s="8">
        <f t="shared" si="2"/>
        <v>-362</v>
      </c>
      <c r="F9" s="16">
        <f t="shared" si="2"/>
        <v>4909</v>
      </c>
      <c r="G9" s="25">
        <f t="shared" si="2"/>
        <v>5032</v>
      </c>
      <c r="H9" s="8">
        <f t="shared" si="2"/>
        <v>-123</v>
      </c>
      <c r="I9" s="16">
        <f t="shared" si="2"/>
        <v>18025</v>
      </c>
      <c r="J9" s="25">
        <f t="shared" si="2"/>
        <v>18264</v>
      </c>
      <c r="K9" s="46">
        <f t="shared" si="2"/>
        <v>-239</v>
      </c>
      <c r="L9" s="16">
        <f t="shared" si="2"/>
        <v>8451</v>
      </c>
      <c r="M9" s="25">
        <f t="shared" si="2"/>
        <v>8555</v>
      </c>
      <c r="N9" s="8">
        <f t="shared" si="2"/>
        <v>-104</v>
      </c>
      <c r="O9" s="16">
        <f t="shared" si="2"/>
        <v>9574</v>
      </c>
      <c r="P9" s="25">
        <f t="shared" si="2"/>
        <v>9709</v>
      </c>
      <c r="Q9" s="8">
        <f t="shared" si="2"/>
        <v>-135</v>
      </c>
      <c r="R9" s="16">
        <f t="shared" si="2"/>
        <v>-1123</v>
      </c>
      <c r="S9" s="25">
        <f t="shared" si="2"/>
        <v>-1154</v>
      </c>
      <c r="T9" s="8">
        <f t="shared" si="2"/>
        <v>31</v>
      </c>
      <c r="U9" s="80" t="s">
        <v>35</v>
      </c>
      <c r="V9" s="132"/>
    </row>
    <row r="10" spans="1:22" ht="19.5" customHeight="1">
      <c r="A10" s="119"/>
      <c r="B10" s="66" t="s">
        <v>33</v>
      </c>
      <c r="C10" s="40">
        <f aca="true" t="shared" si="3" ref="C10:T10">SUM(C24:C26)</f>
        <v>1336</v>
      </c>
      <c r="D10" s="41">
        <f t="shared" si="3"/>
        <v>1364</v>
      </c>
      <c r="E10" s="43">
        <f t="shared" si="3"/>
        <v>-28</v>
      </c>
      <c r="F10" s="40">
        <f t="shared" si="3"/>
        <v>504</v>
      </c>
      <c r="G10" s="41">
        <f t="shared" si="3"/>
        <v>445</v>
      </c>
      <c r="H10" s="43">
        <f t="shared" si="3"/>
        <v>59</v>
      </c>
      <c r="I10" s="40">
        <f t="shared" si="3"/>
        <v>832</v>
      </c>
      <c r="J10" s="41">
        <f t="shared" si="3"/>
        <v>919</v>
      </c>
      <c r="K10" s="47">
        <f t="shared" si="3"/>
        <v>-87</v>
      </c>
      <c r="L10" s="40">
        <f t="shared" si="3"/>
        <v>409</v>
      </c>
      <c r="M10" s="41">
        <f t="shared" si="3"/>
        <v>509</v>
      </c>
      <c r="N10" s="43">
        <f t="shared" si="3"/>
        <v>-100</v>
      </c>
      <c r="O10" s="40">
        <f t="shared" si="3"/>
        <v>423</v>
      </c>
      <c r="P10" s="41">
        <f t="shared" si="3"/>
        <v>410</v>
      </c>
      <c r="Q10" s="43">
        <f t="shared" si="3"/>
        <v>13</v>
      </c>
      <c r="R10" s="40">
        <f t="shared" si="3"/>
        <v>-14</v>
      </c>
      <c r="S10" s="41">
        <f t="shared" si="3"/>
        <v>99</v>
      </c>
      <c r="T10" s="43">
        <f t="shared" si="3"/>
        <v>-113</v>
      </c>
      <c r="U10" s="81" t="s">
        <v>33</v>
      </c>
      <c r="V10" s="132"/>
    </row>
    <row r="11" spans="1:22" ht="19.5" customHeight="1">
      <c r="A11" s="119"/>
      <c r="B11" s="65" t="s">
        <v>24</v>
      </c>
      <c r="C11" s="6">
        <f aca="true" t="shared" si="4" ref="C11:D15">F11+I11</f>
        <v>1808</v>
      </c>
      <c r="D11" s="22">
        <f t="shared" si="4"/>
        <v>1923</v>
      </c>
      <c r="E11" s="7">
        <f aca="true" t="shared" si="5" ref="E11:E20">C11-D11</f>
        <v>-115</v>
      </c>
      <c r="F11" s="16">
        <v>548</v>
      </c>
      <c r="G11" s="25">
        <v>573</v>
      </c>
      <c r="H11" s="17">
        <f aca="true" t="shared" si="6" ref="H11:H20">F11-G11</f>
        <v>-25</v>
      </c>
      <c r="I11" s="16">
        <f aca="true" t="shared" si="7" ref="I11:J15">L11+O11</f>
        <v>1260</v>
      </c>
      <c r="J11" s="25">
        <f t="shared" si="7"/>
        <v>1350</v>
      </c>
      <c r="K11" s="46">
        <f aca="true" t="shared" si="8" ref="K11:K20">I11-J11</f>
        <v>-90</v>
      </c>
      <c r="L11" s="16">
        <v>655</v>
      </c>
      <c r="M11" s="25">
        <v>713</v>
      </c>
      <c r="N11" s="8">
        <f aca="true" t="shared" si="9" ref="N11:N20">L11-M11</f>
        <v>-58</v>
      </c>
      <c r="O11" s="16">
        <v>605</v>
      </c>
      <c r="P11" s="25">
        <v>637</v>
      </c>
      <c r="Q11" s="15">
        <f>O11-P11</f>
        <v>-32</v>
      </c>
      <c r="R11" s="7">
        <f aca="true" t="shared" si="10" ref="R11:S15">L11-O11</f>
        <v>50</v>
      </c>
      <c r="S11" s="22">
        <f t="shared" si="10"/>
        <v>76</v>
      </c>
      <c r="T11" s="7">
        <f aca="true" t="shared" si="11" ref="T11:T20">R11-S11</f>
        <v>-26</v>
      </c>
      <c r="U11" s="82" t="s">
        <v>25</v>
      </c>
      <c r="V11" s="132"/>
    </row>
    <row r="12" spans="1:22" ht="19.5" customHeight="1">
      <c r="A12" s="119"/>
      <c r="B12" s="65" t="s">
        <v>27</v>
      </c>
      <c r="C12" s="6">
        <f t="shared" si="4"/>
        <v>1101</v>
      </c>
      <c r="D12" s="22">
        <f t="shared" si="4"/>
        <v>1060</v>
      </c>
      <c r="E12" s="7">
        <f t="shared" si="5"/>
        <v>41</v>
      </c>
      <c r="F12" s="16">
        <v>246</v>
      </c>
      <c r="G12" s="25">
        <v>257</v>
      </c>
      <c r="H12" s="17">
        <f t="shared" si="6"/>
        <v>-11</v>
      </c>
      <c r="I12" s="16">
        <f t="shared" si="7"/>
        <v>855</v>
      </c>
      <c r="J12" s="25">
        <f t="shared" si="7"/>
        <v>803</v>
      </c>
      <c r="K12" s="46">
        <f t="shared" si="8"/>
        <v>52</v>
      </c>
      <c r="L12" s="16">
        <v>413</v>
      </c>
      <c r="M12" s="25">
        <v>405</v>
      </c>
      <c r="N12" s="8">
        <f t="shared" si="9"/>
        <v>8</v>
      </c>
      <c r="O12" s="16">
        <v>442</v>
      </c>
      <c r="P12" s="25">
        <v>398</v>
      </c>
      <c r="Q12" s="15">
        <f aca="true" t="shared" si="12" ref="Q12:Q26">O12-P12</f>
        <v>44</v>
      </c>
      <c r="R12" s="7">
        <f t="shared" si="10"/>
        <v>-29</v>
      </c>
      <c r="S12" s="22">
        <f t="shared" si="10"/>
        <v>7</v>
      </c>
      <c r="T12" s="7">
        <f t="shared" si="11"/>
        <v>-36</v>
      </c>
      <c r="U12" s="82" t="s">
        <v>27</v>
      </c>
      <c r="V12" s="132"/>
    </row>
    <row r="13" spans="1:22" ht="19.5" customHeight="1">
      <c r="A13" s="119"/>
      <c r="B13" s="65" t="s">
        <v>7</v>
      </c>
      <c r="C13" s="6">
        <f t="shared" si="4"/>
        <v>539</v>
      </c>
      <c r="D13" s="22">
        <f t="shared" si="4"/>
        <v>579</v>
      </c>
      <c r="E13" s="7">
        <f t="shared" si="5"/>
        <v>-40</v>
      </c>
      <c r="F13" s="16">
        <v>122</v>
      </c>
      <c r="G13" s="25">
        <v>137</v>
      </c>
      <c r="H13" s="17">
        <f t="shared" si="6"/>
        <v>-15</v>
      </c>
      <c r="I13" s="16">
        <f t="shared" si="7"/>
        <v>417</v>
      </c>
      <c r="J13" s="25">
        <f t="shared" si="7"/>
        <v>442</v>
      </c>
      <c r="K13" s="47">
        <f t="shared" si="8"/>
        <v>-25</v>
      </c>
      <c r="L13" s="16">
        <v>191</v>
      </c>
      <c r="M13" s="25">
        <v>207</v>
      </c>
      <c r="N13" s="8">
        <f t="shared" si="9"/>
        <v>-16</v>
      </c>
      <c r="O13" s="16">
        <v>226</v>
      </c>
      <c r="P13" s="25">
        <v>235</v>
      </c>
      <c r="Q13" s="15">
        <f t="shared" si="12"/>
        <v>-9</v>
      </c>
      <c r="R13" s="7">
        <f t="shared" si="10"/>
        <v>-35</v>
      </c>
      <c r="S13" s="22">
        <f t="shared" si="10"/>
        <v>-28</v>
      </c>
      <c r="T13" s="7">
        <f t="shared" si="11"/>
        <v>-7</v>
      </c>
      <c r="U13" s="82" t="s">
        <v>7</v>
      </c>
      <c r="V13" s="132"/>
    </row>
    <row r="14" spans="1:22" ht="19.5" customHeight="1">
      <c r="A14" s="119"/>
      <c r="B14" s="64" t="s">
        <v>8</v>
      </c>
      <c r="C14" s="36">
        <f t="shared" si="4"/>
        <v>1803</v>
      </c>
      <c r="D14" s="37">
        <f t="shared" si="4"/>
        <v>1752</v>
      </c>
      <c r="E14" s="38">
        <f t="shared" si="5"/>
        <v>51</v>
      </c>
      <c r="F14" s="28">
        <v>313</v>
      </c>
      <c r="G14" s="29">
        <v>308</v>
      </c>
      <c r="H14" s="31">
        <f t="shared" si="6"/>
        <v>5</v>
      </c>
      <c r="I14" s="28">
        <f t="shared" si="7"/>
        <v>1490</v>
      </c>
      <c r="J14" s="29">
        <f t="shared" si="7"/>
        <v>1444</v>
      </c>
      <c r="K14" s="31">
        <f t="shared" si="8"/>
        <v>46</v>
      </c>
      <c r="L14" s="28">
        <v>622</v>
      </c>
      <c r="M14" s="29">
        <v>571</v>
      </c>
      <c r="N14" s="30">
        <f t="shared" si="9"/>
        <v>51</v>
      </c>
      <c r="O14" s="28">
        <v>868</v>
      </c>
      <c r="P14" s="29">
        <v>873</v>
      </c>
      <c r="Q14" s="39">
        <f t="shared" si="12"/>
        <v>-5</v>
      </c>
      <c r="R14" s="38">
        <f t="shared" si="10"/>
        <v>-246</v>
      </c>
      <c r="S14" s="37">
        <f t="shared" si="10"/>
        <v>-302</v>
      </c>
      <c r="T14" s="38">
        <f t="shared" si="11"/>
        <v>56</v>
      </c>
      <c r="U14" s="83" t="s">
        <v>8</v>
      </c>
      <c r="V14" s="132"/>
    </row>
    <row r="15" spans="1:22" ht="19.5" customHeight="1">
      <c r="A15" s="119"/>
      <c r="B15" s="65" t="s">
        <v>9</v>
      </c>
      <c r="C15" s="6">
        <f t="shared" si="4"/>
        <v>5276</v>
      </c>
      <c r="D15" s="22">
        <f t="shared" si="4"/>
        <v>5195</v>
      </c>
      <c r="E15" s="7">
        <f t="shared" si="5"/>
        <v>81</v>
      </c>
      <c r="F15" s="16">
        <v>846</v>
      </c>
      <c r="G15" s="25">
        <v>798</v>
      </c>
      <c r="H15" s="17">
        <f t="shared" si="6"/>
        <v>48</v>
      </c>
      <c r="I15" s="16">
        <f t="shared" si="7"/>
        <v>4430</v>
      </c>
      <c r="J15" s="25">
        <f t="shared" si="7"/>
        <v>4397</v>
      </c>
      <c r="K15" s="17">
        <f t="shared" si="8"/>
        <v>33</v>
      </c>
      <c r="L15" s="16">
        <v>1786</v>
      </c>
      <c r="M15" s="25">
        <v>1773</v>
      </c>
      <c r="N15" s="8">
        <f t="shared" si="9"/>
        <v>13</v>
      </c>
      <c r="O15" s="16">
        <v>2644</v>
      </c>
      <c r="P15" s="25">
        <v>2624</v>
      </c>
      <c r="Q15" s="15">
        <f t="shared" si="12"/>
        <v>20</v>
      </c>
      <c r="R15" s="7">
        <f t="shared" si="10"/>
        <v>-858</v>
      </c>
      <c r="S15" s="22">
        <f t="shared" si="10"/>
        <v>-851</v>
      </c>
      <c r="T15" s="7">
        <f t="shared" si="11"/>
        <v>-7</v>
      </c>
      <c r="U15" s="77" t="s">
        <v>9</v>
      </c>
      <c r="V15" s="132"/>
    </row>
    <row r="16" spans="1:22" ht="19.5" customHeight="1">
      <c r="A16" s="119"/>
      <c r="B16" s="65" t="s">
        <v>10</v>
      </c>
      <c r="C16" s="6">
        <f aca="true" t="shared" si="13" ref="C16:D20">F16+I16</f>
        <v>4513</v>
      </c>
      <c r="D16" s="22">
        <f t="shared" si="13"/>
        <v>4690</v>
      </c>
      <c r="E16" s="7">
        <f t="shared" si="5"/>
        <v>-177</v>
      </c>
      <c r="F16" s="16">
        <v>1067</v>
      </c>
      <c r="G16" s="25">
        <v>1083</v>
      </c>
      <c r="H16" s="17">
        <f t="shared" si="6"/>
        <v>-16</v>
      </c>
      <c r="I16" s="16">
        <f aca="true" t="shared" si="14" ref="I16:J20">L16+O16</f>
        <v>3446</v>
      </c>
      <c r="J16" s="25">
        <f t="shared" si="14"/>
        <v>3607</v>
      </c>
      <c r="K16" s="17">
        <f t="shared" si="8"/>
        <v>-161</v>
      </c>
      <c r="L16" s="16">
        <v>1618</v>
      </c>
      <c r="M16" s="25">
        <v>1729</v>
      </c>
      <c r="N16" s="8">
        <f t="shared" si="9"/>
        <v>-111</v>
      </c>
      <c r="O16" s="16">
        <v>1828</v>
      </c>
      <c r="P16" s="25">
        <v>1878</v>
      </c>
      <c r="Q16" s="15">
        <f t="shared" si="12"/>
        <v>-50</v>
      </c>
      <c r="R16" s="7">
        <f aca="true" t="shared" si="15" ref="R16:S20">L16-O16</f>
        <v>-210</v>
      </c>
      <c r="S16" s="22">
        <f t="shared" si="15"/>
        <v>-149</v>
      </c>
      <c r="T16" s="7">
        <f t="shared" si="11"/>
        <v>-61</v>
      </c>
      <c r="U16" s="77" t="s">
        <v>10</v>
      </c>
      <c r="V16" s="132"/>
    </row>
    <row r="17" spans="1:22" ht="19.5" customHeight="1">
      <c r="A17" s="119"/>
      <c r="B17" s="65" t="s">
        <v>11</v>
      </c>
      <c r="C17" s="6">
        <f t="shared" si="13"/>
        <v>3486</v>
      </c>
      <c r="D17" s="22">
        <f t="shared" si="13"/>
        <v>3680</v>
      </c>
      <c r="E17" s="7">
        <f t="shared" si="5"/>
        <v>-194</v>
      </c>
      <c r="F17" s="16">
        <v>917</v>
      </c>
      <c r="G17" s="25">
        <v>989</v>
      </c>
      <c r="H17" s="17">
        <f t="shared" si="6"/>
        <v>-72</v>
      </c>
      <c r="I17" s="16">
        <f t="shared" si="14"/>
        <v>2569</v>
      </c>
      <c r="J17" s="25">
        <f t="shared" si="14"/>
        <v>2691</v>
      </c>
      <c r="K17" s="17">
        <f t="shared" si="8"/>
        <v>-122</v>
      </c>
      <c r="L17" s="16">
        <v>1337</v>
      </c>
      <c r="M17" s="25">
        <v>1387</v>
      </c>
      <c r="N17" s="8">
        <f t="shared" si="9"/>
        <v>-50</v>
      </c>
      <c r="O17" s="16">
        <v>1232</v>
      </c>
      <c r="P17" s="25">
        <v>1304</v>
      </c>
      <c r="Q17" s="15">
        <f t="shared" si="12"/>
        <v>-72</v>
      </c>
      <c r="R17" s="7">
        <f t="shared" si="15"/>
        <v>105</v>
      </c>
      <c r="S17" s="22">
        <f t="shared" si="15"/>
        <v>83</v>
      </c>
      <c r="T17" s="7">
        <f t="shared" si="11"/>
        <v>22</v>
      </c>
      <c r="U17" s="77" t="s">
        <v>11</v>
      </c>
      <c r="V17" s="132"/>
    </row>
    <row r="18" spans="1:22" ht="19.5" customHeight="1">
      <c r="A18" s="119"/>
      <c r="B18" s="65" t="s">
        <v>12</v>
      </c>
      <c r="C18" s="6">
        <f t="shared" si="13"/>
        <v>2505</v>
      </c>
      <c r="D18" s="22">
        <f t="shared" si="13"/>
        <v>2600</v>
      </c>
      <c r="E18" s="7">
        <f t="shared" si="5"/>
        <v>-95</v>
      </c>
      <c r="F18" s="16">
        <v>620</v>
      </c>
      <c r="G18" s="25">
        <v>693</v>
      </c>
      <c r="H18" s="17">
        <f t="shared" si="6"/>
        <v>-73</v>
      </c>
      <c r="I18" s="16">
        <f t="shared" si="14"/>
        <v>1885</v>
      </c>
      <c r="J18" s="25">
        <f t="shared" si="14"/>
        <v>1907</v>
      </c>
      <c r="K18" s="17">
        <f t="shared" si="8"/>
        <v>-22</v>
      </c>
      <c r="L18" s="16">
        <v>957</v>
      </c>
      <c r="M18" s="25">
        <v>945</v>
      </c>
      <c r="N18" s="8">
        <f t="shared" si="9"/>
        <v>12</v>
      </c>
      <c r="O18" s="16">
        <v>928</v>
      </c>
      <c r="P18" s="25">
        <v>962</v>
      </c>
      <c r="Q18" s="15">
        <f t="shared" si="12"/>
        <v>-34</v>
      </c>
      <c r="R18" s="7">
        <f t="shared" si="15"/>
        <v>29</v>
      </c>
      <c r="S18" s="22">
        <f t="shared" si="15"/>
        <v>-17</v>
      </c>
      <c r="T18" s="7">
        <f t="shared" si="11"/>
        <v>46</v>
      </c>
      <c r="U18" s="77" t="s">
        <v>12</v>
      </c>
      <c r="V18" s="132"/>
    </row>
    <row r="19" spans="1:22" ht="19.5" customHeight="1">
      <c r="A19" s="119"/>
      <c r="B19" s="65" t="s">
        <v>13</v>
      </c>
      <c r="C19" s="6">
        <f t="shared" si="13"/>
        <v>1768</v>
      </c>
      <c r="D19" s="22">
        <f t="shared" si="13"/>
        <v>1904</v>
      </c>
      <c r="E19" s="7">
        <f t="shared" si="5"/>
        <v>-136</v>
      </c>
      <c r="F19" s="16">
        <v>369</v>
      </c>
      <c r="G19" s="25">
        <v>405</v>
      </c>
      <c r="H19" s="17">
        <f t="shared" si="6"/>
        <v>-36</v>
      </c>
      <c r="I19" s="16">
        <f t="shared" si="14"/>
        <v>1399</v>
      </c>
      <c r="J19" s="25">
        <f t="shared" si="14"/>
        <v>1499</v>
      </c>
      <c r="K19" s="17">
        <f t="shared" si="8"/>
        <v>-100</v>
      </c>
      <c r="L19" s="16">
        <v>688</v>
      </c>
      <c r="M19" s="25">
        <v>760</v>
      </c>
      <c r="N19" s="8">
        <f t="shared" si="9"/>
        <v>-72</v>
      </c>
      <c r="O19" s="16">
        <v>711</v>
      </c>
      <c r="P19" s="25">
        <v>739</v>
      </c>
      <c r="Q19" s="15">
        <f t="shared" si="12"/>
        <v>-28</v>
      </c>
      <c r="R19" s="7">
        <f t="shared" si="15"/>
        <v>-23</v>
      </c>
      <c r="S19" s="22">
        <f t="shared" si="15"/>
        <v>21</v>
      </c>
      <c r="T19" s="7">
        <f t="shared" si="11"/>
        <v>-44</v>
      </c>
      <c r="U19" s="77" t="s">
        <v>13</v>
      </c>
      <c r="V19" s="132"/>
    </row>
    <row r="20" spans="1:22" ht="19.5" customHeight="1">
      <c r="A20" s="119"/>
      <c r="B20" s="65" t="s">
        <v>14</v>
      </c>
      <c r="C20" s="6">
        <f t="shared" si="13"/>
        <v>1346</v>
      </c>
      <c r="D20" s="22">
        <f t="shared" si="13"/>
        <v>1266</v>
      </c>
      <c r="E20" s="7">
        <f t="shared" si="5"/>
        <v>80</v>
      </c>
      <c r="F20" s="16">
        <v>246</v>
      </c>
      <c r="G20" s="25">
        <v>256</v>
      </c>
      <c r="H20" s="17">
        <f t="shared" si="6"/>
        <v>-10</v>
      </c>
      <c r="I20" s="16">
        <f t="shared" si="14"/>
        <v>1100</v>
      </c>
      <c r="J20" s="25">
        <f t="shared" si="14"/>
        <v>1010</v>
      </c>
      <c r="K20" s="17">
        <f t="shared" si="8"/>
        <v>90</v>
      </c>
      <c r="L20" s="16">
        <v>517</v>
      </c>
      <c r="M20" s="25">
        <v>493</v>
      </c>
      <c r="N20" s="8">
        <f t="shared" si="9"/>
        <v>24</v>
      </c>
      <c r="O20" s="16">
        <v>583</v>
      </c>
      <c r="P20" s="25">
        <v>517</v>
      </c>
      <c r="Q20" s="15">
        <f t="shared" si="12"/>
        <v>66</v>
      </c>
      <c r="R20" s="7">
        <f t="shared" si="15"/>
        <v>-66</v>
      </c>
      <c r="S20" s="22">
        <f t="shared" si="15"/>
        <v>-24</v>
      </c>
      <c r="T20" s="7">
        <f t="shared" si="11"/>
        <v>-42</v>
      </c>
      <c r="U20" s="77" t="s">
        <v>14</v>
      </c>
      <c r="V20" s="132"/>
    </row>
    <row r="21" spans="1:22" ht="19.5" customHeight="1">
      <c r="A21" s="119"/>
      <c r="B21" s="65" t="s">
        <v>15</v>
      </c>
      <c r="C21" s="6">
        <f aca="true" t="shared" si="16" ref="C21:D24">F21+I21</f>
        <v>936</v>
      </c>
      <c r="D21" s="22">
        <f t="shared" si="16"/>
        <v>947</v>
      </c>
      <c r="E21" s="7">
        <f aca="true" t="shared" si="17" ref="E21:E26">C21-D21</f>
        <v>-11</v>
      </c>
      <c r="F21" s="16">
        <v>203</v>
      </c>
      <c r="G21" s="25">
        <v>218</v>
      </c>
      <c r="H21" s="17">
        <f aca="true" t="shared" si="18" ref="H21:H26">F21-G21</f>
        <v>-15</v>
      </c>
      <c r="I21" s="16">
        <f aca="true" t="shared" si="19" ref="I21:J26">L21+O21</f>
        <v>733</v>
      </c>
      <c r="J21" s="25">
        <f t="shared" si="19"/>
        <v>729</v>
      </c>
      <c r="K21" s="17">
        <f aca="true" t="shared" si="20" ref="K21:K26">I21-J21</f>
        <v>4</v>
      </c>
      <c r="L21" s="16">
        <v>372</v>
      </c>
      <c r="M21" s="25">
        <v>374</v>
      </c>
      <c r="N21" s="8">
        <f aca="true" t="shared" si="21" ref="N21:N26">L21-M21</f>
        <v>-2</v>
      </c>
      <c r="O21" s="16">
        <v>361</v>
      </c>
      <c r="P21" s="25">
        <v>355</v>
      </c>
      <c r="Q21" s="15">
        <f t="shared" si="12"/>
        <v>6</v>
      </c>
      <c r="R21" s="7">
        <f aca="true" t="shared" si="22" ref="R21:S24">L21-O21</f>
        <v>11</v>
      </c>
      <c r="S21" s="22">
        <f t="shared" si="22"/>
        <v>19</v>
      </c>
      <c r="T21" s="7">
        <f aca="true" t="shared" si="23" ref="T21:T26">R21-S21</f>
        <v>-8</v>
      </c>
      <c r="U21" s="77" t="s">
        <v>15</v>
      </c>
      <c r="V21" s="132"/>
    </row>
    <row r="22" spans="1:22" ht="19.5" customHeight="1">
      <c r="A22" s="119"/>
      <c r="B22" s="65" t="s">
        <v>16</v>
      </c>
      <c r="C22" s="6">
        <f t="shared" si="16"/>
        <v>740</v>
      </c>
      <c r="D22" s="22">
        <f t="shared" si="16"/>
        <v>742</v>
      </c>
      <c r="E22" s="7">
        <f t="shared" si="17"/>
        <v>-2</v>
      </c>
      <c r="F22" s="16">
        <v>186</v>
      </c>
      <c r="G22" s="25">
        <v>157</v>
      </c>
      <c r="H22" s="17">
        <f t="shared" si="18"/>
        <v>29</v>
      </c>
      <c r="I22" s="16">
        <f t="shared" si="19"/>
        <v>554</v>
      </c>
      <c r="J22" s="25">
        <f t="shared" si="19"/>
        <v>585</v>
      </c>
      <c r="K22" s="17">
        <f t="shared" si="20"/>
        <v>-31</v>
      </c>
      <c r="L22" s="16">
        <v>301</v>
      </c>
      <c r="M22" s="25">
        <v>294</v>
      </c>
      <c r="N22" s="8">
        <f t="shared" si="21"/>
        <v>7</v>
      </c>
      <c r="O22" s="16">
        <v>253</v>
      </c>
      <c r="P22" s="25">
        <v>291</v>
      </c>
      <c r="Q22" s="15">
        <f t="shared" si="12"/>
        <v>-38</v>
      </c>
      <c r="R22" s="7">
        <f t="shared" si="22"/>
        <v>48</v>
      </c>
      <c r="S22" s="22">
        <f t="shared" si="22"/>
        <v>3</v>
      </c>
      <c r="T22" s="7">
        <f t="shared" si="23"/>
        <v>45</v>
      </c>
      <c r="U22" s="77" t="s">
        <v>16</v>
      </c>
      <c r="V22" s="132"/>
    </row>
    <row r="23" spans="1:22" ht="19.5" customHeight="1">
      <c r="A23" s="119"/>
      <c r="B23" s="66" t="s">
        <v>17</v>
      </c>
      <c r="C23" s="32">
        <f t="shared" si="16"/>
        <v>561</v>
      </c>
      <c r="D23" s="33">
        <f t="shared" si="16"/>
        <v>520</v>
      </c>
      <c r="E23" s="34">
        <f t="shared" si="17"/>
        <v>41</v>
      </c>
      <c r="F23" s="40">
        <v>142</v>
      </c>
      <c r="G23" s="41">
        <v>125</v>
      </c>
      <c r="H23" s="42">
        <f t="shared" si="18"/>
        <v>17</v>
      </c>
      <c r="I23" s="40">
        <f t="shared" si="19"/>
        <v>419</v>
      </c>
      <c r="J23" s="41">
        <f t="shared" si="19"/>
        <v>395</v>
      </c>
      <c r="K23" s="42">
        <f t="shared" si="20"/>
        <v>24</v>
      </c>
      <c r="L23" s="40">
        <v>253</v>
      </c>
      <c r="M23" s="41">
        <v>229</v>
      </c>
      <c r="N23" s="43">
        <f t="shared" si="21"/>
        <v>24</v>
      </c>
      <c r="O23" s="40">
        <v>166</v>
      </c>
      <c r="P23" s="41">
        <v>166</v>
      </c>
      <c r="Q23" s="35">
        <f t="shared" si="12"/>
        <v>0</v>
      </c>
      <c r="R23" s="34">
        <f t="shared" si="22"/>
        <v>87</v>
      </c>
      <c r="S23" s="33">
        <f t="shared" si="22"/>
        <v>63</v>
      </c>
      <c r="T23" s="34">
        <f t="shared" si="23"/>
        <v>24</v>
      </c>
      <c r="U23" s="81" t="s">
        <v>17</v>
      </c>
      <c r="V23" s="132"/>
    </row>
    <row r="24" spans="1:22" ht="19.5" customHeight="1">
      <c r="A24" s="119"/>
      <c r="B24" s="65" t="s">
        <v>28</v>
      </c>
      <c r="C24" s="6">
        <f t="shared" si="16"/>
        <v>381</v>
      </c>
      <c r="D24" s="22">
        <f t="shared" si="16"/>
        <v>460</v>
      </c>
      <c r="E24" s="7">
        <f t="shared" si="17"/>
        <v>-79</v>
      </c>
      <c r="F24" s="16">
        <v>115</v>
      </c>
      <c r="G24" s="25">
        <v>125</v>
      </c>
      <c r="H24" s="17">
        <f t="shared" si="18"/>
        <v>-10</v>
      </c>
      <c r="I24" s="16">
        <f t="shared" si="19"/>
        <v>266</v>
      </c>
      <c r="J24" s="25">
        <f t="shared" si="19"/>
        <v>335</v>
      </c>
      <c r="K24" s="17">
        <f t="shared" si="20"/>
        <v>-69</v>
      </c>
      <c r="L24" s="16">
        <v>140</v>
      </c>
      <c r="M24" s="25">
        <v>215</v>
      </c>
      <c r="N24" s="8">
        <f t="shared" si="21"/>
        <v>-75</v>
      </c>
      <c r="O24" s="16">
        <v>126</v>
      </c>
      <c r="P24" s="25">
        <v>120</v>
      </c>
      <c r="Q24" s="15">
        <f t="shared" si="12"/>
        <v>6</v>
      </c>
      <c r="R24" s="7">
        <f t="shared" si="22"/>
        <v>14</v>
      </c>
      <c r="S24" s="22">
        <f t="shared" si="22"/>
        <v>95</v>
      </c>
      <c r="T24" s="7">
        <f t="shared" si="23"/>
        <v>-81</v>
      </c>
      <c r="U24" s="77" t="s">
        <v>19</v>
      </c>
      <c r="V24" s="132"/>
    </row>
    <row r="25" spans="1:22" ht="19.5" customHeight="1">
      <c r="A25" s="119"/>
      <c r="B25" s="65" t="s">
        <v>29</v>
      </c>
      <c r="C25" s="6">
        <f>F25+I25</f>
        <v>230</v>
      </c>
      <c r="D25" s="22">
        <f>G25+J25</f>
        <v>205</v>
      </c>
      <c r="E25" s="7">
        <f t="shared" si="17"/>
        <v>25</v>
      </c>
      <c r="F25" s="16">
        <v>54</v>
      </c>
      <c r="G25" s="25">
        <v>48</v>
      </c>
      <c r="H25" s="17">
        <f t="shared" si="18"/>
        <v>6</v>
      </c>
      <c r="I25" s="16">
        <f t="shared" si="19"/>
        <v>176</v>
      </c>
      <c r="J25" s="25">
        <f t="shared" si="19"/>
        <v>157</v>
      </c>
      <c r="K25" s="17">
        <f t="shared" si="20"/>
        <v>19</v>
      </c>
      <c r="L25" s="16">
        <v>88</v>
      </c>
      <c r="M25" s="25">
        <v>94</v>
      </c>
      <c r="N25" s="8">
        <f t="shared" si="21"/>
        <v>-6</v>
      </c>
      <c r="O25" s="16">
        <v>88</v>
      </c>
      <c r="P25" s="25">
        <v>63</v>
      </c>
      <c r="Q25" s="15">
        <f t="shared" si="12"/>
        <v>25</v>
      </c>
      <c r="R25" s="7">
        <f>L25-O25</f>
        <v>0</v>
      </c>
      <c r="S25" s="22">
        <f>M25-P25</f>
        <v>31</v>
      </c>
      <c r="T25" s="7">
        <f t="shared" si="23"/>
        <v>-31</v>
      </c>
      <c r="U25" s="77" t="s">
        <v>21</v>
      </c>
      <c r="V25" s="132"/>
    </row>
    <row r="26" spans="1:22" ht="19.5" customHeight="1">
      <c r="A26" s="120"/>
      <c r="B26" s="73" t="s">
        <v>30</v>
      </c>
      <c r="C26" s="74">
        <f>F26+I26</f>
        <v>725</v>
      </c>
      <c r="D26" s="23">
        <f>G26+J26</f>
        <v>699</v>
      </c>
      <c r="E26" s="75">
        <f t="shared" si="17"/>
        <v>26</v>
      </c>
      <c r="F26" s="18">
        <v>335</v>
      </c>
      <c r="G26" s="26">
        <v>272</v>
      </c>
      <c r="H26" s="19">
        <f t="shared" si="18"/>
        <v>63</v>
      </c>
      <c r="I26" s="18">
        <f t="shared" si="19"/>
        <v>390</v>
      </c>
      <c r="J26" s="26">
        <f t="shared" si="19"/>
        <v>427</v>
      </c>
      <c r="K26" s="19">
        <f t="shared" si="20"/>
        <v>-37</v>
      </c>
      <c r="L26" s="18">
        <v>181</v>
      </c>
      <c r="M26" s="26">
        <v>200</v>
      </c>
      <c r="N26" s="76">
        <f t="shared" si="21"/>
        <v>-19</v>
      </c>
      <c r="O26" s="18">
        <v>209</v>
      </c>
      <c r="P26" s="26">
        <v>227</v>
      </c>
      <c r="Q26" s="27">
        <f t="shared" si="12"/>
        <v>-18</v>
      </c>
      <c r="R26" s="75">
        <f>L26-O26</f>
        <v>-28</v>
      </c>
      <c r="S26" s="23">
        <f>M26-P26</f>
        <v>-27</v>
      </c>
      <c r="T26" s="75">
        <f t="shared" si="23"/>
        <v>-1</v>
      </c>
      <c r="U26" s="84" t="s">
        <v>23</v>
      </c>
      <c r="V26" s="132"/>
    </row>
    <row r="27" spans="1:22" ht="19.5" customHeight="1">
      <c r="A27" s="122" t="s">
        <v>44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3" t="s">
        <v>38</v>
      </c>
    </row>
    <row r="28" spans="1:22" ht="19.5" customHeight="1">
      <c r="A28" s="123"/>
      <c r="B28" s="64" t="s">
        <v>36</v>
      </c>
      <c r="C28" s="90">
        <f aca="true" t="shared" si="24" ref="C28:D30">ROUND(C8/C$7*100,1)</f>
        <v>12.4</v>
      </c>
      <c r="D28" s="91">
        <f t="shared" si="24"/>
        <v>12.6</v>
      </c>
      <c r="E28" s="49" t="s">
        <v>18</v>
      </c>
      <c r="F28" s="90">
        <f aca="true" t="shared" si="25" ref="F28:G30">ROUND(F8/F$7*100,1)</f>
        <v>14.5</v>
      </c>
      <c r="G28" s="91">
        <f t="shared" si="25"/>
        <v>15</v>
      </c>
      <c r="H28" s="51" t="s">
        <v>18</v>
      </c>
      <c r="I28" s="98">
        <f aca="true" t="shared" si="26" ref="I28:J30">ROUND(I8/I$7*100,1)</f>
        <v>11.8</v>
      </c>
      <c r="J28" s="91">
        <f t="shared" si="26"/>
        <v>11.9</v>
      </c>
      <c r="K28" s="51" t="s">
        <v>18</v>
      </c>
      <c r="L28" s="90">
        <f aca="true" t="shared" si="27" ref="L28:M30">ROUND(L8/L$7*100,1)</f>
        <v>12.4</v>
      </c>
      <c r="M28" s="91">
        <f t="shared" si="27"/>
        <v>12.8</v>
      </c>
      <c r="N28" s="51" t="s">
        <v>18</v>
      </c>
      <c r="O28" s="98">
        <f aca="true" t="shared" si="28" ref="O28:P30">ROUND(O8/O$7*100,1)</f>
        <v>11.3</v>
      </c>
      <c r="P28" s="91">
        <f t="shared" si="28"/>
        <v>11.2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3"/>
    </row>
    <row r="29" spans="1:22" ht="19.5" customHeight="1">
      <c r="A29" s="123"/>
      <c r="B29" s="65" t="s">
        <v>34</v>
      </c>
      <c r="C29" s="92">
        <f t="shared" si="24"/>
        <v>82.7</v>
      </c>
      <c r="D29" s="93">
        <f t="shared" si="24"/>
        <v>82.5</v>
      </c>
      <c r="E29" s="9" t="s">
        <v>18</v>
      </c>
      <c r="F29" s="92">
        <f t="shared" si="25"/>
        <v>77.6</v>
      </c>
      <c r="G29" s="93">
        <f t="shared" si="25"/>
        <v>78.1</v>
      </c>
      <c r="H29" s="52" t="s">
        <v>18</v>
      </c>
      <c r="I29" s="99">
        <f t="shared" si="26"/>
        <v>84.3</v>
      </c>
      <c r="J29" s="93">
        <f t="shared" si="26"/>
        <v>83.9</v>
      </c>
      <c r="K29" s="52" t="s">
        <v>18</v>
      </c>
      <c r="L29" s="92">
        <f t="shared" si="27"/>
        <v>83.5</v>
      </c>
      <c r="M29" s="93">
        <f t="shared" si="27"/>
        <v>82.3</v>
      </c>
      <c r="N29" s="52" t="s">
        <v>18</v>
      </c>
      <c r="O29" s="99">
        <f t="shared" si="28"/>
        <v>85</v>
      </c>
      <c r="P29" s="93">
        <f t="shared" si="28"/>
        <v>85.2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3"/>
    </row>
    <row r="30" spans="1:22" ht="19.5" customHeight="1">
      <c r="A30" s="123"/>
      <c r="B30" s="66" t="s">
        <v>33</v>
      </c>
      <c r="C30" s="94">
        <f t="shared" si="24"/>
        <v>4.8</v>
      </c>
      <c r="D30" s="95">
        <f t="shared" si="24"/>
        <v>4.8</v>
      </c>
      <c r="E30" s="50" t="s">
        <v>18</v>
      </c>
      <c r="F30" s="94">
        <f t="shared" si="25"/>
        <v>8</v>
      </c>
      <c r="G30" s="95">
        <f t="shared" si="25"/>
        <v>6.9</v>
      </c>
      <c r="H30" s="53" t="s">
        <v>18</v>
      </c>
      <c r="I30" s="100">
        <f t="shared" si="26"/>
        <v>3.9</v>
      </c>
      <c r="J30" s="95">
        <f t="shared" si="26"/>
        <v>4.2</v>
      </c>
      <c r="K30" s="53" t="s">
        <v>18</v>
      </c>
      <c r="L30" s="94">
        <f t="shared" si="27"/>
        <v>4</v>
      </c>
      <c r="M30" s="95">
        <f t="shared" si="27"/>
        <v>4.9</v>
      </c>
      <c r="N30" s="53" t="s">
        <v>18</v>
      </c>
      <c r="O30" s="100">
        <f t="shared" si="28"/>
        <v>3.8</v>
      </c>
      <c r="P30" s="95">
        <f t="shared" si="28"/>
        <v>3.6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3"/>
    </row>
    <row r="31" spans="1:22" ht="19.5" customHeight="1">
      <c r="A31" s="123"/>
      <c r="B31" s="65" t="s">
        <v>24</v>
      </c>
      <c r="C31" s="92">
        <f>ROUND(C11/C$7*100,1)</f>
        <v>6.5</v>
      </c>
      <c r="D31" s="93">
        <f aca="true" t="shared" si="29" ref="C31:D35">ROUND(D11/D$7*100,1)</f>
        <v>6.8</v>
      </c>
      <c r="E31" s="9" t="s">
        <v>18</v>
      </c>
      <c r="F31" s="92">
        <f>ROUND(F11/F$7*100,1)</f>
        <v>8.7</v>
      </c>
      <c r="G31" s="93">
        <f aca="true" t="shared" si="30" ref="F31:G35">ROUND(G11/G$7*100,1)</f>
        <v>8.9</v>
      </c>
      <c r="H31" s="52" t="s">
        <v>18</v>
      </c>
      <c r="I31" s="99">
        <f aca="true" t="shared" si="31" ref="I31:J35">ROUND(I11/I$7*100,1)</f>
        <v>5.9</v>
      </c>
      <c r="J31" s="93">
        <f t="shared" si="31"/>
        <v>6.2</v>
      </c>
      <c r="K31" s="52" t="s">
        <v>18</v>
      </c>
      <c r="L31" s="92">
        <f aca="true" t="shared" si="32" ref="L31:M35">ROUND(L11/L$7*100,1)</f>
        <v>6.5</v>
      </c>
      <c r="M31" s="93">
        <f t="shared" si="32"/>
        <v>6.9</v>
      </c>
      <c r="N31" s="52" t="s">
        <v>18</v>
      </c>
      <c r="O31" s="99">
        <f aca="true" t="shared" si="33" ref="O31:P35">ROUND(O11/O$7*100,1)</f>
        <v>5.4</v>
      </c>
      <c r="P31" s="93">
        <f t="shared" si="33"/>
        <v>5.6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3"/>
    </row>
    <row r="32" spans="1:22" ht="19.5" customHeight="1">
      <c r="A32" s="123"/>
      <c r="B32" s="65" t="s">
        <v>26</v>
      </c>
      <c r="C32" s="92">
        <f t="shared" si="29"/>
        <v>4</v>
      </c>
      <c r="D32" s="93">
        <f t="shared" si="29"/>
        <v>3.8</v>
      </c>
      <c r="E32" s="9" t="s">
        <v>18</v>
      </c>
      <c r="F32" s="92">
        <f t="shared" si="30"/>
        <v>3.9</v>
      </c>
      <c r="G32" s="93">
        <f t="shared" si="30"/>
        <v>4</v>
      </c>
      <c r="H32" s="52" t="s">
        <v>18</v>
      </c>
      <c r="I32" s="99">
        <f t="shared" si="31"/>
        <v>4</v>
      </c>
      <c r="J32" s="93">
        <f t="shared" si="31"/>
        <v>3.7</v>
      </c>
      <c r="K32" s="52" t="s">
        <v>18</v>
      </c>
      <c r="L32" s="92">
        <f t="shared" si="32"/>
        <v>4.1</v>
      </c>
      <c r="M32" s="93">
        <f t="shared" si="32"/>
        <v>3.9</v>
      </c>
      <c r="N32" s="52" t="s">
        <v>18</v>
      </c>
      <c r="O32" s="99">
        <f t="shared" si="33"/>
        <v>3.9</v>
      </c>
      <c r="P32" s="93">
        <f t="shared" si="33"/>
        <v>3.5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3"/>
    </row>
    <row r="33" spans="1:22" ht="19.5" customHeight="1">
      <c r="A33" s="123"/>
      <c r="B33" s="65" t="s">
        <v>7</v>
      </c>
      <c r="C33" s="92">
        <f t="shared" si="29"/>
        <v>1.9</v>
      </c>
      <c r="D33" s="93">
        <f t="shared" si="29"/>
        <v>2.1</v>
      </c>
      <c r="E33" s="9" t="s">
        <v>18</v>
      </c>
      <c r="F33" s="92">
        <f t="shared" si="30"/>
        <v>1.9</v>
      </c>
      <c r="G33" s="93">
        <f t="shared" si="30"/>
        <v>2.1</v>
      </c>
      <c r="H33" s="52" t="s">
        <v>18</v>
      </c>
      <c r="I33" s="99">
        <f t="shared" si="31"/>
        <v>1.9</v>
      </c>
      <c r="J33" s="93">
        <f t="shared" si="31"/>
        <v>2</v>
      </c>
      <c r="K33" s="52" t="s">
        <v>18</v>
      </c>
      <c r="L33" s="92">
        <f t="shared" si="32"/>
        <v>1.9</v>
      </c>
      <c r="M33" s="93">
        <f t="shared" si="32"/>
        <v>2</v>
      </c>
      <c r="N33" s="52" t="s">
        <v>18</v>
      </c>
      <c r="O33" s="99">
        <f t="shared" si="33"/>
        <v>2</v>
      </c>
      <c r="P33" s="93">
        <f t="shared" si="33"/>
        <v>2.1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3"/>
    </row>
    <row r="34" spans="1:22" ht="19.5" customHeight="1">
      <c r="A34" s="123"/>
      <c r="B34" s="64" t="s">
        <v>8</v>
      </c>
      <c r="C34" s="90">
        <f t="shared" si="29"/>
        <v>6.5</v>
      </c>
      <c r="D34" s="91">
        <f t="shared" si="29"/>
        <v>6.2</v>
      </c>
      <c r="E34" s="49" t="s">
        <v>18</v>
      </c>
      <c r="F34" s="90">
        <f t="shared" si="30"/>
        <v>4.9</v>
      </c>
      <c r="G34" s="91">
        <f t="shared" si="30"/>
        <v>4.8</v>
      </c>
      <c r="H34" s="51" t="s">
        <v>18</v>
      </c>
      <c r="I34" s="98">
        <f t="shared" si="31"/>
        <v>7</v>
      </c>
      <c r="J34" s="91">
        <f t="shared" si="31"/>
        <v>6.6</v>
      </c>
      <c r="K34" s="51" t="s">
        <v>18</v>
      </c>
      <c r="L34" s="90">
        <f t="shared" si="32"/>
        <v>6.1</v>
      </c>
      <c r="M34" s="91">
        <f t="shared" si="32"/>
        <v>5.5</v>
      </c>
      <c r="N34" s="51" t="s">
        <v>18</v>
      </c>
      <c r="O34" s="98">
        <f t="shared" si="33"/>
        <v>7.7</v>
      </c>
      <c r="P34" s="91">
        <f t="shared" si="33"/>
        <v>7.7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3"/>
    </row>
    <row r="35" spans="1:22" ht="19.5" customHeight="1">
      <c r="A35" s="123"/>
      <c r="B35" s="65" t="s">
        <v>9</v>
      </c>
      <c r="C35" s="92">
        <f t="shared" si="29"/>
        <v>19</v>
      </c>
      <c r="D35" s="93">
        <f t="shared" si="29"/>
        <v>18.4</v>
      </c>
      <c r="E35" s="9" t="s">
        <v>18</v>
      </c>
      <c r="F35" s="92">
        <f t="shared" si="30"/>
        <v>13.4</v>
      </c>
      <c r="G35" s="93">
        <f t="shared" si="30"/>
        <v>12.4</v>
      </c>
      <c r="H35" s="52" t="s">
        <v>18</v>
      </c>
      <c r="I35" s="99">
        <f t="shared" si="31"/>
        <v>20.7</v>
      </c>
      <c r="J35" s="93">
        <f t="shared" si="31"/>
        <v>20.2</v>
      </c>
      <c r="K35" s="52" t="s">
        <v>18</v>
      </c>
      <c r="L35" s="92">
        <f t="shared" si="32"/>
        <v>17.6</v>
      </c>
      <c r="M35" s="93">
        <f t="shared" si="32"/>
        <v>17.1</v>
      </c>
      <c r="N35" s="52" t="s">
        <v>18</v>
      </c>
      <c r="O35" s="99">
        <f t="shared" si="33"/>
        <v>23.5</v>
      </c>
      <c r="P35" s="93">
        <f t="shared" si="33"/>
        <v>23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33"/>
    </row>
    <row r="36" spans="1:22" ht="19.5" customHeight="1">
      <c r="A36" s="123"/>
      <c r="B36" s="65" t="s">
        <v>10</v>
      </c>
      <c r="C36" s="92">
        <f aca="true" t="shared" si="34" ref="C36:D40">ROUND(C16/C$7*100,1)</f>
        <v>16.3</v>
      </c>
      <c r="D36" s="93">
        <f t="shared" si="34"/>
        <v>16.6</v>
      </c>
      <c r="E36" s="9" t="s">
        <v>18</v>
      </c>
      <c r="F36" s="92">
        <f aca="true" t="shared" si="35" ref="F36:G40">ROUND(F16/F$7*100,1)</f>
        <v>16.9</v>
      </c>
      <c r="G36" s="93">
        <f t="shared" si="35"/>
        <v>16.8</v>
      </c>
      <c r="H36" s="52" t="s">
        <v>18</v>
      </c>
      <c r="I36" s="99">
        <f aca="true" t="shared" si="36" ref="I36:J40">ROUND(I16/I$7*100,1)</f>
        <v>16.1</v>
      </c>
      <c r="J36" s="93">
        <f t="shared" si="36"/>
        <v>16.6</v>
      </c>
      <c r="K36" s="52" t="s">
        <v>18</v>
      </c>
      <c r="L36" s="92">
        <f aca="true" t="shared" si="37" ref="L36:M40">ROUND(L16/L$7*100,1)</f>
        <v>16</v>
      </c>
      <c r="M36" s="93">
        <f t="shared" si="37"/>
        <v>16.6</v>
      </c>
      <c r="N36" s="52" t="s">
        <v>18</v>
      </c>
      <c r="O36" s="99">
        <f aca="true" t="shared" si="38" ref="O36:P40">ROUND(O16/O$7*100,1)</f>
        <v>16.2</v>
      </c>
      <c r="P36" s="93">
        <f t="shared" si="38"/>
        <v>16.5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33"/>
    </row>
    <row r="37" spans="1:22" ht="19.5" customHeight="1">
      <c r="A37" s="123"/>
      <c r="B37" s="65" t="s">
        <v>11</v>
      </c>
      <c r="C37" s="92">
        <f t="shared" si="34"/>
        <v>12.6</v>
      </c>
      <c r="D37" s="93">
        <f t="shared" si="34"/>
        <v>13</v>
      </c>
      <c r="E37" s="9" t="s">
        <v>18</v>
      </c>
      <c r="F37" s="92">
        <f t="shared" si="35"/>
        <v>14.5</v>
      </c>
      <c r="G37" s="93">
        <f t="shared" si="35"/>
        <v>15.3</v>
      </c>
      <c r="H37" s="52" t="s">
        <v>18</v>
      </c>
      <c r="I37" s="99">
        <f t="shared" si="36"/>
        <v>12</v>
      </c>
      <c r="J37" s="93">
        <f t="shared" si="36"/>
        <v>12.4</v>
      </c>
      <c r="K37" s="52" t="s">
        <v>18</v>
      </c>
      <c r="L37" s="92">
        <f t="shared" si="37"/>
        <v>13.2</v>
      </c>
      <c r="M37" s="93">
        <f t="shared" si="37"/>
        <v>13.4</v>
      </c>
      <c r="N37" s="52" t="s">
        <v>18</v>
      </c>
      <c r="O37" s="99">
        <f t="shared" si="38"/>
        <v>10.9</v>
      </c>
      <c r="P37" s="93">
        <f t="shared" si="38"/>
        <v>11.4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33"/>
    </row>
    <row r="38" spans="1:22" ht="19.5" customHeight="1">
      <c r="A38" s="123"/>
      <c r="B38" s="65" t="s">
        <v>12</v>
      </c>
      <c r="C38" s="92">
        <f t="shared" si="34"/>
        <v>9</v>
      </c>
      <c r="D38" s="93">
        <f t="shared" si="34"/>
        <v>9.2</v>
      </c>
      <c r="E38" s="9" t="s">
        <v>18</v>
      </c>
      <c r="F38" s="92">
        <f t="shared" si="35"/>
        <v>9.8</v>
      </c>
      <c r="G38" s="93">
        <f t="shared" si="35"/>
        <v>10.8</v>
      </c>
      <c r="H38" s="52" t="s">
        <v>18</v>
      </c>
      <c r="I38" s="99">
        <f t="shared" si="36"/>
        <v>8.8</v>
      </c>
      <c r="J38" s="93">
        <f t="shared" si="36"/>
        <v>8.8</v>
      </c>
      <c r="K38" s="52" t="s">
        <v>18</v>
      </c>
      <c r="L38" s="92">
        <f t="shared" si="37"/>
        <v>9.5</v>
      </c>
      <c r="M38" s="93">
        <f t="shared" si="37"/>
        <v>9.1</v>
      </c>
      <c r="N38" s="52" t="s">
        <v>18</v>
      </c>
      <c r="O38" s="99">
        <f t="shared" si="38"/>
        <v>8.2</v>
      </c>
      <c r="P38" s="93">
        <f t="shared" si="38"/>
        <v>8.4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33"/>
    </row>
    <row r="39" spans="1:22" ht="19.5" customHeight="1">
      <c r="A39" s="123"/>
      <c r="B39" s="65" t="s">
        <v>13</v>
      </c>
      <c r="C39" s="92">
        <f t="shared" si="34"/>
        <v>6.4</v>
      </c>
      <c r="D39" s="93">
        <f t="shared" si="34"/>
        <v>6.7</v>
      </c>
      <c r="E39" s="9" t="s">
        <v>18</v>
      </c>
      <c r="F39" s="92">
        <f t="shared" si="35"/>
        <v>5.8</v>
      </c>
      <c r="G39" s="93">
        <f t="shared" si="35"/>
        <v>6.3</v>
      </c>
      <c r="H39" s="52" t="s">
        <v>18</v>
      </c>
      <c r="I39" s="99">
        <f t="shared" si="36"/>
        <v>6.5</v>
      </c>
      <c r="J39" s="93">
        <f t="shared" si="36"/>
        <v>6.9</v>
      </c>
      <c r="K39" s="52" t="s">
        <v>18</v>
      </c>
      <c r="L39" s="92">
        <f t="shared" si="37"/>
        <v>6.8</v>
      </c>
      <c r="M39" s="93">
        <f t="shared" si="37"/>
        <v>7.3</v>
      </c>
      <c r="N39" s="52" t="s">
        <v>18</v>
      </c>
      <c r="O39" s="99">
        <f t="shared" si="38"/>
        <v>6.3</v>
      </c>
      <c r="P39" s="93">
        <f t="shared" si="38"/>
        <v>6.5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33"/>
    </row>
    <row r="40" spans="1:22" ht="19.5" customHeight="1">
      <c r="A40" s="123"/>
      <c r="B40" s="65" t="s">
        <v>14</v>
      </c>
      <c r="C40" s="92">
        <f t="shared" si="34"/>
        <v>4.9</v>
      </c>
      <c r="D40" s="93">
        <f t="shared" si="34"/>
        <v>4.5</v>
      </c>
      <c r="E40" s="9" t="s">
        <v>18</v>
      </c>
      <c r="F40" s="92">
        <f t="shared" si="35"/>
        <v>3.9</v>
      </c>
      <c r="G40" s="93">
        <f t="shared" si="35"/>
        <v>4</v>
      </c>
      <c r="H40" s="52" t="s">
        <v>18</v>
      </c>
      <c r="I40" s="99">
        <f t="shared" si="36"/>
        <v>5.1</v>
      </c>
      <c r="J40" s="93">
        <f t="shared" si="36"/>
        <v>4.6</v>
      </c>
      <c r="K40" s="52" t="s">
        <v>18</v>
      </c>
      <c r="L40" s="92">
        <f t="shared" si="37"/>
        <v>5.1</v>
      </c>
      <c r="M40" s="93">
        <f t="shared" si="37"/>
        <v>4.7</v>
      </c>
      <c r="N40" s="52" t="s">
        <v>18</v>
      </c>
      <c r="O40" s="99">
        <f t="shared" si="38"/>
        <v>5.2</v>
      </c>
      <c r="P40" s="93">
        <f t="shared" si="38"/>
        <v>4.5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33"/>
    </row>
    <row r="41" spans="1:22" ht="19.5" customHeight="1">
      <c r="A41" s="123"/>
      <c r="B41" s="65" t="s">
        <v>15</v>
      </c>
      <c r="C41" s="92">
        <f aca="true" t="shared" si="39" ref="C41:D46">ROUND(C21/C$7*100,1)</f>
        <v>3.4</v>
      </c>
      <c r="D41" s="93">
        <f t="shared" si="39"/>
        <v>3.4</v>
      </c>
      <c r="E41" s="9" t="s">
        <v>18</v>
      </c>
      <c r="F41" s="92">
        <f aca="true" t="shared" si="40" ref="F41:G46">ROUND(F21/F$7*100,1)</f>
        <v>3.2</v>
      </c>
      <c r="G41" s="93">
        <f t="shared" si="40"/>
        <v>3.4</v>
      </c>
      <c r="H41" s="52" t="s">
        <v>18</v>
      </c>
      <c r="I41" s="99">
        <f aca="true" t="shared" si="41" ref="I41:J46">ROUND(I21/I$7*100,1)</f>
        <v>3.4</v>
      </c>
      <c r="J41" s="93">
        <f t="shared" si="41"/>
        <v>3.3</v>
      </c>
      <c r="K41" s="52" t="s">
        <v>18</v>
      </c>
      <c r="L41" s="92">
        <f aca="true" t="shared" si="42" ref="L41:M46">ROUND(L21/L$7*100,1)</f>
        <v>3.7</v>
      </c>
      <c r="M41" s="93">
        <f t="shared" si="42"/>
        <v>3.6</v>
      </c>
      <c r="N41" s="52" t="s">
        <v>18</v>
      </c>
      <c r="O41" s="99">
        <f aca="true" t="shared" si="43" ref="O41:P46">ROUND(O21/O$7*100,1)</f>
        <v>3.2</v>
      </c>
      <c r="P41" s="93">
        <f t="shared" si="43"/>
        <v>3.1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33"/>
    </row>
    <row r="42" spans="1:22" ht="19.5" customHeight="1">
      <c r="A42" s="123"/>
      <c r="B42" s="65" t="s">
        <v>16</v>
      </c>
      <c r="C42" s="92">
        <f>ROUND(C22/C$7*100,1)</f>
        <v>2.7</v>
      </c>
      <c r="D42" s="93">
        <f t="shared" si="39"/>
        <v>2.6</v>
      </c>
      <c r="E42" s="9" t="s">
        <v>18</v>
      </c>
      <c r="F42" s="92">
        <f t="shared" si="40"/>
        <v>2.9</v>
      </c>
      <c r="G42" s="93">
        <f t="shared" si="40"/>
        <v>2.4</v>
      </c>
      <c r="H42" s="52" t="s">
        <v>18</v>
      </c>
      <c r="I42" s="99">
        <f t="shared" si="41"/>
        <v>2.6</v>
      </c>
      <c r="J42" s="93">
        <f t="shared" si="41"/>
        <v>2.7</v>
      </c>
      <c r="K42" s="52" t="s">
        <v>18</v>
      </c>
      <c r="L42" s="92">
        <f t="shared" si="42"/>
        <v>3</v>
      </c>
      <c r="M42" s="93">
        <f t="shared" si="42"/>
        <v>2.8</v>
      </c>
      <c r="N42" s="52" t="s">
        <v>18</v>
      </c>
      <c r="O42" s="99">
        <f t="shared" si="43"/>
        <v>2.2</v>
      </c>
      <c r="P42" s="93">
        <f t="shared" si="43"/>
        <v>2.6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33"/>
    </row>
    <row r="43" spans="1:22" ht="19.5" customHeight="1">
      <c r="A43" s="123"/>
      <c r="B43" s="66" t="s">
        <v>17</v>
      </c>
      <c r="C43" s="94">
        <f t="shared" si="39"/>
        <v>2</v>
      </c>
      <c r="D43" s="95">
        <f t="shared" si="39"/>
        <v>1.8</v>
      </c>
      <c r="E43" s="50" t="s">
        <v>18</v>
      </c>
      <c r="F43" s="94">
        <f t="shared" si="40"/>
        <v>2.2</v>
      </c>
      <c r="G43" s="95">
        <f t="shared" si="40"/>
        <v>1.9</v>
      </c>
      <c r="H43" s="53" t="s">
        <v>18</v>
      </c>
      <c r="I43" s="100">
        <f t="shared" si="41"/>
        <v>2</v>
      </c>
      <c r="J43" s="95">
        <f t="shared" si="41"/>
        <v>1.8</v>
      </c>
      <c r="K43" s="53" t="s">
        <v>18</v>
      </c>
      <c r="L43" s="94">
        <f t="shared" si="42"/>
        <v>2.5</v>
      </c>
      <c r="M43" s="95">
        <f t="shared" si="42"/>
        <v>2.2</v>
      </c>
      <c r="N43" s="53" t="s">
        <v>18</v>
      </c>
      <c r="O43" s="100">
        <f t="shared" si="43"/>
        <v>1.5</v>
      </c>
      <c r="P43" s="95">
        <f t="shared" si="43"/>
        <v>1.5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3"/>
    </row>
    <row r="44" spans="1:22" ht="19.5" customHeight="1">
      <c r="A44" s="123"/>
      <c r="B44" s="65" t="s">
        <v>20</v>
      </c>
      <c r="C44" s="92">
        <f t="shared" si="39"/>
        <v>1.4</v>
      </c>
      <c r="D44" s="93">
        <f t="shared" si="39"/>
        <v>1.6</v>
      </c>
      <c r="E44" s="9" t="s">
        <v>18</v>
      </c>
      <c r="F44" s="92">
        <f t="shared" si="40"/>
        <v>1.8</v>
      </c>
      <c r="G44" s="93">
        <f t="shared" si="40"/>
        <v>1.9</v>
      </c>
      <c r="H44" s="52" t="s">
        <v>18</v>
      </c>
      <c r="I44" s="99">
        <f t="shared" si="41"/>
        <v>1.2</v>
      </c>
      <c r="J44" s="93">
        <f t="shared" si="41"/>
        <v>1.5</v>
      </c>
      <c r="K44" s="52" t="s">
        <v>18</v>
      </c>
      <c r="L44" s="92">
        <f t="shared" si="42"/>
        <v>1.4</v>
      </c>
      <c r="M44" s="93">
        <f t="shared" si="42"/>
        <v>2.1</v>
      </c>
      <c r="N44" s="52" t="s">
        <v>18</v>
      </c>
      <c r="O44" s="99">
        <f t="shared" si="43"/>
        <v>1.1</v>
      </c>
      <c r="P44" s="93">
        <f t="shared" si="43"/>
        <v>1.1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33"/>
    </row>
    <row r="45" spans="1:22" ht="19.5" customHeight="1">
      <c r="A45" s="123"/>
      <c r="B45" s="65" t="s">
        <v>22</v>
      </c>
      <c r="C45" s="92">
        <f t="shared" si="39"/>
        <v>0.8</v>
      </c>
      <c r="D45" s="93">
        <f t="shared" si="39"/>
        <v>0.7</v>
      </c>
      <c r="E45" s="9" t="s">
        <v>18</v>
      </c>
      <c r="F45" s="92">
        <f t="shared" si="40"/>
        <v>0.9</v>
      </c>
      <c r="G45" s="93">
        <f t="shared" si="40"/>
        <v>0.7</v>
      </c>
      <c r="H45" s="52" t="s">
        <v>18</v>
      </c>
      <c r="I45" s="99">
        <f t="shared" si="41"/>
        <v>0.8</v>
      </c>
      <c r="J45" s="93">
        <f t="shared" si="41"/>
        <v>0.7</v>
      </c>
      <c r="K45" s="52" t="s">
        <v>18</v>
      </c>
      <c r="L45" s="92">
        <f t="shared" si="42"/>
        <v>0.9</v>
      </c>
      <c r="M45" s="93">
        <f t="shared" si="42"/>
        <v>0.9</v>
      </c>
      <c r="N45" s="52" t="s">
        <v>18</v>
      </c>
      <c r="O45" s="99">
        <f t="shared" si="43"/>
        <v>0.8</v>
      </c>
      <c r="P45" s="93">
        <f t="shared" si="43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33"/>
    </row>
    <row r="46" spans="1:22" ht="19.5" customHeight="1" thickBot="1">
      <c r="A46" s="124"/>
      <c r="B46" s="67" t="s">
        <v>30</v>
      </c>
      <c r="C46" s="96">
        <f t="shared" si="39"/>
        <v>2.6</v>
      </c>
      <c r="D46" s="97">
        <f t="shared" si="39"/>
        <v>2.5</v>
      </c>
      <c r="E46" s="13" t="s">
        <v>18</v>
      </c>
      <c r="F46" s="96">
        <f t="shared" si="40"/>
        <v>5.3</v>
      </c>
      <c r="G46" s="97">
        <f t="shared" si="40"/>
        <v>4.2</v>
      </c>
      <c r="H46" s="54" t="s">
        <v>18</v>
      </c>
      <c r="I46" s="101">
        <f t="shared" si="41"/>
        <v>1.8</v>
      </c>
      <c r="J46" s="97">
        <f t="shared" si="41"/>
        <v>2</v>
      </c>
      <c r="K46" s="54" t="s">
        <v>18</v>
      </c>
      <c r="L46" s="96">
        <f t="shared" si="42"/>
        <v>1.8</v>
      </c>
      <c r="M46" s="97">
        <f t="shared" si="42"/>
        <v>1.9</v>
      </c>
      <c r="N46" s="54" t="s">
        <v>18</v>
      </c>
      <c r="O46" s="101">
        <f t="shared" si="43"/>
        <v>1.9</v>
      </c>
      <c r="P46" s="97">
        <f t="shared" si="43"/>
        <v>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4"/>
    </row>
    <row r="47" spans="1:21" ht="17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15">
    <mergeCell ref="U4:V6"/>
    <mergeCell ref="V7:V26"/>
    <mergeCell ref="V27:V46"/>
    <mergeCell ref="L4:Q4"/>
    <mergeCell ref="R4:T5"/>
    <mergeCell ref="C4:E5"/>
    <mergeCell ref="F4:H5"/>
    <mergeCell ref="I5:K5"/>
    <mergeCell ref="L5:N5"/>
    <mergeCell ref="O5:Q5"/>
    <mergeCell ref="I4:K4"/>
    <mergeCell ref="A4:B6"/>
    <mergeCell ref="A7:A26"/>
    <mergeCell ref="A3:C3"/>
    <mergeCell ref="A27:A46"/>
  </mergeCells>
  <printOptions horizontalCentered="1"/>
  <pageMargins left="0.5905511811023623" right="0.5905511811023623" top="0.5905511811023623" bottom="0.2755905511811024" header="0.5118110236220472" footer="0.3937007874015748"/>
  <pageSetup firstPageNumber="17" useFirstPageNumber="1" horizontalDpi="600" verticalDpi="600" orientation="portrait" paperSize="9" scale="72" r:id="rId1"/>
  <headerFooter alignWithMargins="0">
    <oddFooter>&amp;C&amp;16－&amp;P－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2017-12-18T11:33:08Z</cp:lastPrinted>
  <dcterms:created xsi:type="dcterms:W3CDTF">2007-12-25T02:55:42Z</dcterms:created>
  <dcterms:modified xsi:type="dcterms:W3CDTF">2017-12-18T11:33:12Z</dcterms:modified>
  <cp:category/>
  <cp:version/>
  <cp:contentType/>
  <cp:contentStatus/>
</cp:coreProperties>
</file>