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560" windowHeight="9090" activeTab="0"/>
  </bookViews>
  <sheets>
    <sheet name="第02表" sheetId="1" r:id="rId1"/>
  </sheets>
  <definedNames>
    <definedName name="_xlnm.Print_Area" localSheetId="0">'第02表'!$A$1:$M$66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<sst xmlns="http://schemas.openxmlformats.org/spreadsheetml/2006/main" count="263" uniqueCount="179">
  <si>
    <t>実</t>
  </si>
  <si>
    <t>数</t>
  </si>
  <si>
    <t>対1,000人比</t>
  </si>
  <si>
    <t>市 町 村</t>
  </si>
  <si>
    <t>自　然　増　加</t>
  </si>
  <si>
    <t>出 　 　生</t>
  </si>
  <si>
    <t>死 　　 亡</t>
  </si>
  <si>
    <t>自　然</t>
  </si>
  <si>
    <t>総 数</t>
  </si>
  <si>
    <t>男</t>
  </si>
  <si>
    <t>女</t>
  </si>
  <si>
    <t>総　数</t>
  </si>
  <si>
    <t>増加率</t>
  </si>
  <si>
    <t>出生率</t>
  </si>
  <si>
    <t>死亡率</t>
  </si>
  <si>
    <t>県   　   計</t>
  </si>
  <si>
    <t>市   　   計</t>
  </si>
  <si>
    <t>郡 　     計</t>
  </si>
  <si>
    <t>鳥　取　市</t>
  </si>
  <si>
    <t>米　子　市</t>
  </si>
  <si>
    <t>倉　吉　市</t>
  </si>
  <si>
    <t>境　港　市</t>
  </si>
  <si>
    <t>岩　美　郡</t>
  </si>
  <si>
    <t xml:space="preserve"> 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</si>
  <si>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</si>
  <si>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</si>
  <si>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</si>
  <si>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</si>
  <si>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</si>
  <si>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</si>
  <si>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</si>
  <si>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</si>
  <si>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</si>
  <si>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</si>
  <si>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</si>
  <si>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</si>
  <si>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</si>
  <si>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</si>
  <si>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</si>
  <si>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</si>
  <si>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</si>
  <si>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</si>
  <si>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</si>
  <si>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</si>
  <si>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</si>
  <si>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</si>
  <si>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</si>
  <si>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</si>
  <si>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</si>
  <si>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</si>
  <si>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</si>
  <si>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</si>
  <si>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</si>
  <si>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</si>
  <si>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</si>
  <si>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</si>
  <si>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</si>
  <si>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</si>
  <si>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</si>
  <si>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</si>
  <si>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</si>
  <si>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</si>
  <si>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</si>
  <si>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t>　　　第６表　市町村別自然動態（平成３年）</t>
  </si>
  <si>
    <t>　　　(人、・)</t>
  </si>
  <si>
    <t>　　　対1,000人比</t>
  </si>
  <si>
    <t>　　 自　然　増　加</t>
  </si>
  <si>
    <t>　　　 出 　 　生</t>
  </si>
  <si>
    <t>　　　 死 　　 亡</t>
  </si>
  <si>
    <t>県   　 計</t>
  </si>
  <si>
    <t>市　　　計</t>
  </si>
  <si>
    <t>郡 　   計</t>
  </si>
  <si>
    <t>　△434</t>
  </si>
  <si>
    <t>　△232</t>
  </si>
  <si>
    <t>　△202</t>
  </si>
  <si>
    <t>　△1.7</t>
  </si>
  <si>
    <t>　△  7</t>
  </si>
  <si>
    <t xml:space="preserve"> 国 府 町</t>
  </si>
  <si>
    <t>岩 美 町</t>
  </si>
  <si>
    <t>　△ 14</t>
  </si>
  <si>
    <t>　△  3</t>
  </si>
  <si>
    <t>　△ 11</t>
  </si>
  <si>
    <t>　△0.9</t>
  </si>
  <si>
    <t>福 部 村</t>
  </si>
  <si>
    <t>　△  1</t>
  </si>
  <si>
    <t>　△0.3</t>
  </si>
  <si>
    <t>　△ 76</t>
  </si>
  <si>
    <t>　△ 60</t>
  </si>
  <si>
    <t>　△ 16</t>
  </si>
  <si>
    <t>　△1.4</t>
  </si>
  <si>
    <t>郡 家 町</t>
  </si>
  <si>
    <t>　△  5</t>
  </si>
  <si>
    <t>船 岡 町</t>
  </si>
  <si>
    <t>　△  9</t>
  </si>
  <si>
    <t>　△1.0</t>
  </si>
  <si>
    <t>河 原 町</t>
  </si>
  <si>
    <t>　△  8</t>
  </si>
  <si>
    <t>　△0.6</t>
  </si>
  <si>
    <t>八 東 町</t>
  </si>
  <si>
    <t>若 桜 町</t>
  </si>
  <si>
    <t>　△ 41</t>
  </si>
  <si>
    <t>　△ 23</t>
  </si>
  <si>
    <t>　△ 18</t>
  </si>
  <si>
    <t>　△6.9</t>
  </si>
  <si>
    <t>用 瀬 町</t>
  </si>
  <si>
    <t>佐 治 村</t>
  </si>
  <si>
    <t>　△  6</t>
  </si>
  <si>
    <t>　△  4</t>
  </si>
  <si>
    <t>　△  2</t>
  </si>
  <si>
    <t>　△1.8</t>
  </si>
  <si>
    <t>智 頭 町</t>
  </si>
  <si>
    <t>　△ 45</t>
  </si>
  <si>
    <t>　△ 29</t>
  </si>
  <si>
    <t>　△4.3</t>
  </si>
  <si>
    <t>　△ 22</t>
  </si>
  <si>
    <t>気 高 町</t>
  </si>
  <si>
    <t>鹿 野 町</t>
  </si>
  <si>
    <t>青 谷 町</t>
  </si>
  <si>
    <t>　△ 38</t>
  </si>
  <si>
    <t>　△ 27</t>
  </si>
  <si>
    <t>　△ 30</t>
  </si>
  <si>
    <t>　△ 26</t>
  </si>
  <si>
    <t>　△0.4</t>
  </si>
  <si>
    <t>羽 合 町</t>
  </si>
  <si>
    <t>泊    村</t>
  </si>
  <si>
    <t>東 郷 町</t>
  </si>
  <si>
    <t>三 朝 町</t>
  </si>
  <si>
    <t>　△ 15</t>
  </si>
  <si>
    <t>関 金 町</t>
  </si>
  <si>
    <t>　△1.1</t>
  </si>
  <si>
    <t>北 条 町</t>
  </si>
  <si>
    <t>大 栄 町</t>
  </si>
  <si>
    <t>　△0.5</t>
  </si>
  <si>
    <t>東 伯 町</t>
  </si>
  <si>
    <t>　△ 20</t>
  </si>
  <si>
    <t>　△2.1</t>
  </si>
  <si>
    <t>赤 碕 町</t>
  </si>
  <si>
    <t>　△194</t>
  </si>
  <si>
    <t>　△ 93</t>
  </si>
  <si>
    <t>　△101</t>
  </si>
  <si>
    <t>　△3.7</t>
  </si>
  <si>
    <t>西 伯 町</t>
  </si>
  <si>
    <t>　△ 59</t>
  </si>
  <si>
    <t>　△ 19</t>
  </si>
  <si>
    <t>　△ 40</t>
  </si>
  <si>
    <t>会 見 町</t>
  </si>
  <si>
    <t>　△ 12</t>
  </si>
  <si>
    <t>　△2.9</t>
  </si>
  <si>
    <t>岸 本 町</t>
  </si>
  <si>
    <t>日吉津村</t>
  </si>
  <si>
    <t>淀 江 町</t>
  </si>
  <si>
    <t>大 山 町</t>
  </si>
  <si>
    <t>　△ 35</t>
  </si>
  <si>
    <t>　△ 17</t>
  </si>
  <si>
    <t>　△4.7</t>
  </si>
  <si>
    <t>名 和 町</t>
  </si>
  <si>
    <t>　△ 46</t>
  </si>
  <si>
    <t>　△ 33</t>
  </si>
  <si>
    <t>　△ 13</t>
  </si>
  <si>
    <t>　△5.8</t>
  </si>
  <si>
    <t>中 山 町</t>
  </si>
  <si>
    <t>　△ 31</t>
  </si>
  <si>
    <t>　△5.4</t>
  </si>
  <si>
    <t>　△112</t>
  </si>
  <si>
    <t>　△ 66</t>
  </si>
  <si>
    <t>　△4.8</t>
  </si>
  <si>
    <t>日 南 町</t>
  </si>
  <si>
    <t>　△ 48</t>
  </si>
  <si>
    <t>　△ 32</t>
  </si>
  <si>
    <t>　△6.1</t>
  </si>
  <si>
    <t>日 野 町</t>
  </si>
  <si>
    <t>　△ 21</t>
  </si>
  <si>
    <t>　△6.0</t>
  </si>
  <si>
    <t>江 府 町</t>
  </si>
  <si>
    <t>溝 口 町</t>
  </si>
  <si>
    <t>　△1.9</t>
  </si>
  <si>
    <t xml:space="preserve">   (単位：人、‰）</t>
  </si>
  <si>
    <t>10月1日現在</t>
  </si>
  <si>
    <t>　　第２表　市 町 村 別 自 然 動 態（平成14年）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</si>
</sst>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1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47">
    <xf numFmtId="176" fontId="0" fillId="0" borderId="0" xfId="0" applyNumberFormat="1" applyFont="1" applyAlignment="1">
      <alignment/>
    </xf>
    <xf numFmtId="176" fontId="4" fillId="0" borderId="0" xfId="0" applyFont="1" applyAlignment="1">
      <alignment vertical="center"/>
    </xf>
    <xf numFmtId="3" fontId="4" fillId="0" borderId="1" xfId="0" applyNumberFormat="1" applyFont="1" applyAlignment="1">
      <alignment vertical="center"/>
    </xf>
    <xf numFmtId="176" fontId="4" fillId="0" borderId="1" xfId="0" applyFont="1" applyAlignment="1">
      <alignment vertical="center"/>
    </xf>
    <xf numFmtId="176" fontId="4" fillId="0" borderId="2" xfId="0" applyFont="1" applyAlignment="1">
      <alignment vertical="center"/>
    </xf>
    <xf numFmtId="3" fontId="4" fillId="0" borderId="3" xfId="0" applyNumberFormat="1" applyFont="1" applyAlignment="1">
      <alignment vertical="center"/>
    </xf>
    <xf numFmtId="176" fontId="4" fillId="0" borderId="3" xfId="0" applyFont="1" applyAlignment="1">
      <alignment vertical="center"/>
    </xf>
    <xf numFmtId="3" fontId="4" fillId="0" borderId="4" xfId="0" applyNumberFormat="1" applyFont="1" applyAlignment="1">
      <alignment vertical="center"/>
    </xf>
    <xf numFmtId="176" fontId="4" fillId="0" borderId="4" xfId="0" applyFont="1" applyAlignment="1">
      <alignment vertical="center"/>
    </xf>
    <xf numFmtId="176" fontId="4" fillId="0" borderId="5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176" fontId="5" fillId="2" borderId="0" xfId="0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178" fontId="5" fillId="2" borderId="0" xfId="0" applyNumberFormat="1" applyFont="1" applyFill="1" applyAlignment="1">
      <alignment vertical="center"/>
    </xf>
    <xf numFmtId="176" fontId="4" fillId="0" borderId="1" xfId="0" applyNumberFormat="1" applyFont="1" applyAlignment="1">
      <alignment horizontal="centerContinuous" vertical="center"/>
    </xf>
    <xf numFmtId="176" fontId="4" fillId="0" borderId="0" xfId="0" applyFont="1" applyAlignment="1">
      <alignment horizontal="center" vertical="center"/>
    </xf>
    <xf numFmtId="176" fontId="4" fillId="0" borderId="3" xfId="0" applyFont="1" applyAlignment="1">
      <alignment horizontal="center" vertical="center"/>
    </xf>
    <xf numFmtId="176" fontId="4" fillId="0" borderId="3" xfId="0" applyNumberFormat="1" applyFont="1" applyAlignment="1">
      <alignment horizontal="centerContinuous" vertical="center"/>
    </xf>
    <xf numFmtId="176" fontId="4" fillId="0" borderId="4" xfId="0" applyFont="1" applyAlignment="1">
      <alignment horizontal="center" vertical="center"/>
    </xf>
    <xf numFmtId="176" fontId="4" fillId="0" borderId="4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Font="1" applyAlignment="1">
      <alignment horizontal="right" vertical="center"/>
    </xf>
    <xf numFmtId="176" fontId="5" fillId="0" borderId="1" xfId="0" applyFont="1" applyAlignment="1">
      <alignment vertical="center"/>
    </xf>
    <xf numFmtId="176" fontId="5" fillId="0" borderId="2" xfId="0" applyFont="1" applyAlignment="1">
      <alignment vertical="center"/>
    </xf>
    <xf numFmtId="3" fontId="5" fillId="0" borderId="3" xfId="0" applyNumberFormat="1" applyFont="1" applyAlignment="1">
      <alignment vertical="center"/>
    </xf>
    <xf numFmtId="176" fontId="5" fillId="0" borderId="3" xfId="0" applyFont="1" applyAlignment="1">
      <alignment vertical="center"/>
    </xf>
    <xf numFmtId="176" fontId="5" fillId="0" borderId="4" xfId="0" applyFont="1" applyAlignment="1">
      <alignment vertical="center"/>
    </xf>
    <xf numFmtId="176" fontId="5" fillId="0" borderId="5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Font="1" applyAlignment="1">
      <alignment vertical="center"/>
    </xf>
    <xf numFmtId="176" fontId="5" fillId="0" borderId="3" xfId="0" applyFont="1" applyAlignment="1">
      <alignment horizontal="center" vertical="center"/>
    </xf>
    <xf numFmtId="176" fontId="5" fillId="0" borderId="4" xfId="0" applyFont="1" applyAlignment="1">
      <alignment horizontal="center" vertical="center"/>
    </xf>
    <xf numFmtId="176" fontId="5" fillId="0" borderId="0" xfId="0" applyFont="1" applyAlignment="1">
      <alignment horizontal="center" vertical="center"/>
    </xf>
    <xf numFmtId="176" fontId="5" fillId="0" borderId="0" xfId="0" applyFont="1" applyAlignment="1">
      <alignment horizontal="right" vertical="center"/>
    </xf>
    <xf numFmtId="179" fontId="4" fillId="0" borderId="0" xfId="15" applyNumberFormat="1" applyFont="1" applyBorder="1" applyAlignment="1">
      <alignment vertical="center"/>
    </xf>
    <xf numFmtId="3" fontId="4" fillId="3" borderId="3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6" fontId="4" fillId="3" borderId="0" xfId="0" applyFont="1" applyFill="1" applyAlignment="1">
      <alignment horizontal="center" vertical="center"/>
    </xf>
    <xf numFmtId="179" fontId="4" fillId="3" borderId="0" xfId="15" applyNumberFormat="1" applyFont="1" applyFill="1" applyBorder="1" applyAlignment="1">
      <alignment vertical="center"/>
    </xf>
    <xf numFmtId="176" fontId="4" fillId="0" borderId="6" xfId="0" applyFont="1" applyBorder="1" applyAlignment="1">
      <alignment vertical="center"/>
    </xf>
    <xf numFmtId="176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showOutlineSymbols="0" zoomScale="87" zoomScaleNormal="87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6" activeCellId="1" sqref="J17 H16"/>
    </sheetView>
  </sheetViews>
  <sheetFormatPr defaultColWidth="12.66015625" defaultRowHeight="18"/>
  <cols>
    <col min="1" max="1" width="10.66015625" style="32" customWidth="1"/>
    <col min="2" max="13" width="7.66015625" style="32" customWidth="1"/>
    <col min="14" max="16384" width="10.66015625" style="13" customWidth="1"/>
  </cols>
  <sheetData>
    <row r="1" spans="1:13" ht="19.5" customHeight="1">
      <c r="A1" s="44" t="s">
        <v>178</v>
      </c>
      <c r="B1" s="45"/>
      <c r="C1" s="45"/>
      <c r="D1" s="45"/>
      <c r="E1" s="45"/>
      <c r="F1" s="45"/>
      <c r="G1" s="46"/>
      <c r="H1" s="1"/>
      <c r="I1" s="1"/>
      <c r="J1" s="1"/>
      <c r="K1" s="1"/>
      <c r="L1" s="1"/>
      <c r="M1" s="1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3" t="s">
        <v>176</v>
      </c>
      <c r="M3" s="43"/>
    </row>
    <row r="4" spans="1:13" ht="19.5" customHeight="1" thickTop="1">
      <c r="A4" s="4"/>
      <c r="B4" s="9"/>
      <c r="C4" s="4"/>
      <c r="D4" s="4"/>
      <c r="E4" s="4"/>
      <c r="F4" s="4"/>
      <c r="G4" s="4"/>
      <c r="H4" s="4"/>
      <c r="I4" s="4"/>
      <c r="J4" s="4"/>
      <c r="K4" s="9"/>
      <c r="L4" s="4"/>
      <c r="M4" s="4"/>
    </row>
    <row r="5" spans="1:13" ht="19.5" customHeight="1">
      <c r="A5" s="1"/>
      <c r="B5" s="6"/>
      <c r="C5" s="1"/>
      <c r="D5" s="17" t="s">
        <v>0</v>
      </c>
      <c r="E5" s="1"/>
      <c r="F5" s="1"/>
      <c r="G5" s="1"/>
      <c r="H5" s="17" t="s">
        <v>1</v>
      </c>
      <c r="I5" s="1"/>
      <c r="J5" s="1"/>
      <c r="K5" s="19" t="s">
        <v>2</v>
      </c>
      <c r="L5" s="22"/>
      <c r="M5" s="22"/>
    </row>
    <row r="6" spans="1:13" ht="19.5" customHeight="1">
      <c r="A6" s="17" t="s">
        <v>3</v>
      </c>
      <c r="B6" s="21" t="s">
        <v>4</v>
      </c>
      <c r="C6" s="16"/>
      <c r="D6" s="16"/>
      <c r="E6" s="21" t="s">
        <v>5</v>
      </c>
      <c r="F6" s="16"/>
      <c r="G6" s="16"/>
      <c r="H6" s="21" t="s">
        <v>6</v>
      </c>
      <c r="I6" s="16"/>
      <c r="J6" s="16"/>
      <c r="K6" s="20" t="s">
        <v>7</v>
      </c>
      <c r="L6" s="8"/>
      <c r="M6" s="8"/>
    </row>
    <row r="7" spans="1:13" ht="19.5" customHeight="1">
      <c r="A7" s="1"/>
      <c r="B7" s="20" t="s">
        <v>8</v>
      </c>
      <c r="C7" s="20" t="s">
        <v>9</v>
      </c>
      <c r="D7" s="20" t="s">
        <v>10</v>
      </c>
      <c r="E7" s="20" t="s">
        <v>11</v>
      </c>
      <c r="F7" s="20" t="s">
        <v>9</v>
      </c>
      <c r="G7" s="20" t="s">
        <v>10</v>
      </c>
      <c r="H7" s="20" t="s">
        <v>11</v>
      </c>
      <c r="I7" s="20" t="s">
        <v>9</v>
      </c>
      <c r="J7" s="20" t="s">
        <v>10</v>
      </c>
      <c r="K7" s="18" t="s">
        <v>12</v>
      </c>
      <c r="L7" s="18" t="s">
        <v>13</v>
      </c>
      <c r="M7" s="18" t="s">
        <v>14</v>
      </c>
    </row>
    <row r="8" spans="1:14" ht="19.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3" t="s">
        <v>177</v>
      </c>
    </row>
    <row r="9" spans="1:13" ht="19.5" customHeight="1">
      <c r="A9" s="3"/>
      <c r="B9" s="7"/>
      <c r="C9" s="2"/>
      <c r="D9" s="2"/>
      <c r="E9" s="3"/>
      <c r="F9" s="3"/>
      <c r="G9" s="3"/>
      <c r="H9" s="3"/>
      <c r="I9" s="3"/>
      <c r="J9" s="3"/>
      <c r="K9" s="3"/>
      <c r="L9" s="3"/>
      <c r="M9" s="3"/>
    </row>
    <row r="10" spans="1:14" ht="19.5" customHeight="1">
      <c r="A10" s="41" t="s">
        <v>15</v>
      </c>
      <c r="B10" s="38">
        <f aca="true" t="shared" si="0" ref="B10:D12">E10-H10</f>
        <v>-476</v>
      </c>
      <c r="C10" s="39">
        <f t="shared" si="0"/>
        <v>-447</v>
      </c>
      <c r="D10" s="39">
        <f t="shared" si="0"/>
        <v>-29</v>
      </c>
      <c r="E10" s="39">
        <f aca="true" t="shared" si="1" ref="E10:J10">E11+E12</f>
        <v>5382</v>
      </c>
      <c r="F10" s="39">
        <f t="shared" si="1"/>
        <v>2710</v>
      </c>
      <c r="G10" s="39">
        <f t="shared" si="1"/>
        <v>2672</v>
      </c>
      <c r="H10" s="39">
        <f t="shared" si="1"/>
        <v>5858</v>
      </c>
      <c r="I10" s="39">
        <f t="shared" si="1"/>
        <v>3157</v>
      </c>
      <c r="J10" s="39">
        <f t="shared" si="1"/>
        <v>2701</v>
      </c>
      <c r="K10" s="40">
        <f>ROUND(+B10/$N10*1000,1)</f>
        <v>-0.8</v>
      </c>
      <c r="L10" s="40">
        <f>ROUND(+E10/$N10*1000,1)</f>
        <v>8.8</v>
      </c>
      <c r="M10" s="40">
        <f>ROUND(+H10/$N10*1000,1)</f>
        <v>9.6</v>
      </c>
      <c r="N10" s="12">
        <v>612457</v>
      </c>
    </row>
    <row r="11" spans="1:14" ht="19.5" customHeight="1">
      <c r="A11" s="41" t="s">
        <v>16</v>
      </c>
      <c r="B11" s="38">
        <f t="shared" si="0"/>
        <v>472</v>
      </c>
      <c r="C11" s="39">
        <f t="shared" si="0"/>
        <v>142</v>
      </c>
      <c r="D11" s="39">
        <f t="shared" si="0"/>
        <v>330</v>
      </c>
      <c r="E11" s="39">
        <f aca="true" t="shared" si="2" ref="E11:J11">SUM(E14:E17)</f>
        <v>3685</v>
      </c>
      <c r="F11" s="39">
        <f t="shared" si="2"/>
        <v>1847</v>
      </c>
      <c r="G11" s="39">
        <f t="shared" si="2"/>
        <v>1838</v>
      </c>
      <c r="H11" s="39">
        <f t="shared" si="2"/>
        <v>3213</v>
      </c>
      <c r="I11" s="39">
        <f t="shared" si="2"/>
        <v>1705</v>
      </c>
      <c r="J11" s="39">
        <f t="shared" si="2"/>
        <v>1508</v>
      </c>
      <c r="K11" s="40">
        <f>ROUND(+B11/$N11*1000,1)</f>
        <v>1.2</v>
      </c>
      <c r="L11" s="40">
        <f>ROUND(+E11/$N11*1000,1)</f>
        <v>9.8</v>
      </c>
      <c r="M11" s="40">
        <f>ROUND(+H11/$N11*1000,1)</f>
        <v>8.5</v>
      </c>
      <c r="N11" s="12">
        <v>377747</v>
      </c>
    </row>
    <row r="12" spans="1:14" ht="19.5" customHeight="1">
      <c r="A12" s="41" t="s">
        <v>17</v>
      </c>
      <c r="B12" s="38">
        <f t="shared" si="0"/>
        <v>-948</v>
      </c>
      <c r="C12" s="39">
        <f t="shared" si="0"/>
        <v>-589</v>
      </c>
      <c r="D12" s="39">
        <f t="shared" si="0"/>
        <v>-359</v>
      </c>
      <c r="E12" s="39">
        <f aca="true" t="shared" si="3" ref="E12:J12">E19+E24+E34+E39+E50+E60</f>
        <v>1697</v>
      </c>
      <c r="F12" s="39">
        <f t="shared" si="3"/>
        <v>863</v>
      </c>
      <c r="G12" s="39">
        <f t="shared" si="3"/>
        <v>834</v>
      </c>
      <c r="H12" s="39">
        <f t="shared" si="3"/>
        <v>2645</v>
      </c>
      <c r="I12" s="39">
        <f t="shared" si="3"/>
        <v>1452</v>
      </c>
      <c r="J12" s="39">
        <f t="shared" si="3"/>
        <v>1193</v>
      </c>
      <c r="K12" s="40">
        <f>ROUND(+B12/$N12*1000,1)</f>
        <v>-4</v>
      </c>
      <c r="L12" s="40">
        <f>ROUND(+E12/$N12*1000,1)</f>
        <v>7.2</v>
      </c>
      <c r="M12" s="40">
        <f>ROUND(+H12/$N12*1000,1)</f>
        <v>11.3</v>
      </c>
      <c r="N12" s="12">
        <v>234710</v>
      </c>
    </row>
    <row r="13" spans="1:13" ht="19.5" customHeight="1">
      <c r="A13" s="1"/>
      <c r="B13" s="5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</row>
    <row r="14" spans="1:14" ht="19.5" customHeight="1">
      <c r="A14" s="17" t="s">
        <v>18</v>
      </c>
      <c r="B14" s="5">
        <f aca="true" t="shared" si="4" ref="B14:D17">E14-H14</f>
        <v>406</v>
      </c>
      <c r="C14" s="11">
        <f t="shared" si="4"/>
        <v>168</v>
      </c>
      <c r="D14" s="11">
        <f t="shared" si="4"/>
        <v>238</v>
      </c>
      <c r="E14" s="37">
        <f>F14+G14</f>
        <v>1547</v>
      </c>
      <c r="F14" s="37">
        <v>773</v>
      </c>
      <c r="G14" s="37">
        <v>774</v>
      </c>
      <c r="H14" s="37">
        <f>I14+J14</f>
        <v>1141</v>
      </c>
      <c r="I14" s="37">
        <v>605</v>
      </c>
      <c r="J14" s="37">
        <v>536</v>
      </c>
      <c r="K14" s="10">
        <f>ROUND(+B14/$N14*1000,1)</f>
        <v>2.7</v>
      </c>
      <c r="L14" s="10">
        <f>ROUND(+E14/$N14*1000,1)</f>
        <v>10.2</v>
      </c>
      <c r="M14" s="10">
        <f>ROUND(+H14/$N14*1000,1)</f>
        <v>7.5</v>
      </c>
      <c r="N14" s="12">
        <v>151582</v>
      </c>
    </row>
    <row r="15" spans="1:15" ht="19.5" customHeight="1">
      <c r="A15" s="17" t="s">
        <v>19</v>
      </c>
      <c r="B15" s="5">
        <f t="shared" si="4"/>
        <v>233</v>
      </c>
      <c r="C15" s="11">
        <f t="shared" si="4"/>
        <v>102</v>
      </c>
      <c r="D15" s="11">
        <f t="shared" si="4"/>
        <v>131</v>
      </c>
      <c r="E15" s="37">
        <f aca="true" t="shared" si="5" ref="E15:E64">F15+G15</f>
        <v>1440</v>
      </c>
      <c r="F15" s="37">
        <v>736</v>
      </c>
      <c r="G15" s="37">
        <v>704</v>
      </c>
      <c r="H15" s="37">
        <f>I15+J15</f>
        <v>1207</v>
      </c>
      <c r="I15" s="37">
        <v>634</v>
      </c>
      <c r="J15" s="37">
        <v>573</v>
      </c>
      <c r="K15" s="10">
        <f>ROUND(+B15/$N15*1000,1)</f>
        <v>1.7</v>
      </c>
      <c r="L15" s="10">
        <f>ROUND(+E15/$N15*1000,1)</f>
        <v>10.3</v>
      </c>
      <c r="M15" s="10">
        <f>ROUND(+H15/$N15*1000,1)</f>
        <v>8.6</v>
      </c>
      <c r="N15" s="12">
        <v>139890</v>
      </c>
      <c r="O15" s="14"/>
    </row>
    <row r="16" spans="1:14" ht="19.5" customHeight="1">
      <c r="A16" s="17" t="s">
        <v>20</v>
      </c>
      <c r="B16" s="5">
        <f t="shared" si="4"/>
        <v>-102</v>
      </c>
      <c r="C16" s="11">
        <f t="shared" si="4"/>
        <v>-91</v>
      </c>
      <c r="D16" s="11">
        <f t="shared" si="4"/>
        <v>-11</v>
      </c>
      <c r="E16" s="37">
        <f t="shared" si="5"/>
        <v>405</v>
      </c>
      <c r="F16" s="37">
        <v>189</v>
      </c>
      <c r="G16" s="37">
        <v>216</v>
      </c>
      <c r="H16" s="37">
        <f>I16+J16</f>
        <v>507</v>
      </c>
      <c r="I16" s="37">
        <v>280</v>
      </c>
      <c r="J16" s="37">
        <v>227</v>
      </c>
      <c r="K16" s="10">
        <f>ROUND(+B16/$N16*1000,1)</f>
        <v>-2.1</v>
      </c>
      <c r="L16" s="10">
        <f>ROUND(+E16/$N16*1000,1)</f>
        <v>8.2</v>
      </c>
      <c r="M16" s="10">
        <f>ROUND(+H16/$N16*1000,1)</f>
        <v>10.3</v>
      </c>
      <c r="N16" s="12">
        <v>49274</v>
      </c>
    </row>
    <row r="17" spans="1:14" ht="19.5" customHeight="1">
      <c r="A17" s="17" t="s">
        <v>21</v>
      </c>
      <c r="B17" s="5">
        <f t="shared" si="4"/>
        <v>-65</v>
      </c>
      <c r="C17" s="11">
        <f t="shared" si="4"/>
        <v>-37</v>
      </c>
      <c r="D17" s="11">
        <f t="shared" si="4"/>
        <v>-28</v>
      </c>
      <c r="E17" s="37">
        <f t="shared" si="5"/>
        <v>293</v>
      </c>
      <c r="F17" s="37">
        <v>149</v>
      </c>
      <c r="G17" s="37">
        <v>144</v>
      </c>
      <c r="H17" s="37">
        <f>I17+J17</f>
        <v>358</v>
      </c>
      <c r="I17" s="37">
        <v>186</v>
      </c>
      <c r="J17" s="37">
        <v>172</v>
      </c>
      <c r="K17" s="10">
        <f>ROUND(+B17/$N17*1000,1)</f>
        <v>-1.8</v>
      </c>
      <c r="L17" s="10">
        <f>ROUND(+E17/$N17*1000,1)</f>
        <v>7.9</v>
      </c>
      <c r="M17" s="10">
        <f>ROUND(+H17/$N17*1000,1)</f>
        <v>9.7</v>
      </c>
      <c r="N17" s="12">
        <v>37001</v>
      </c>
    </row>
    <row r="18" spans="1:13" ht="19.5" customHeight="1">
      <c r="A18" s="1"/>
      <c r="B18" s="5"/>
      <c r="C18" s="11"/>
      <c r="D18" s="11"/>
      <c r="E18" s="37"/>
      <c r="F18" s="37"/>
      <c r="G18" s="37"/>
      <c r="H18" s="37"/>
      <c r="I18" s="37"/>
      <c r="J18" s="37"/>
      <c r="K18" s="1"/>
      <c r="L18" s="1"/>
      <c r="M18" s="1"/>
    </row>
    <row r="19" spans="1:14" ht="19.5" customHeight="1">
      <c r="A19" s="41" t="s">
        <v>22</v>
      </c>
      <c r="B19" s="38">
        <f aca="true" t="shared" si="6" ref="B19:D22">E19-H19</f>
        <v>-20</v>
      </c>
      <c r="C19" s="39">
        <f t="shared" si="6"/>
        <v>-3</v>
      </c>
      <c r="D19" s="39">
        <f t="shared" si="6"/>
        <v>-17</v>
      </c>
      <c r="E19" s="42">
        <f t="shared" si="5"/>
        <v>223</v>
      </c>
      <c r="F19" s="42">
        <f>SUM(F20:F22)</f>
        <v>130</v>
      </c>
      <c r="G19" s="42">
        <f>SUM(G20:G22)</f>
        <v>93</v>
      </c>
      <c r="H19" s="42">
        <f>I19+J19</f>
        <v>243</v>
      </c>
      <c r="I19" s="42">
        <f>SUM(I20:I22)</f>
        <v>133</v>
      </c>
      <c r="J19" s="42">
        <f>SUM(J20:J22)</f>
        <v>110</v>
      </c>
      <c r="K19" s="40">
        <f>ROUND(+B19/$N19*1000,1)</f>
        <v>-0.8</v>
      </c>
      <c r="L19" s="40">
        <f>ROUND(+E19/$N19*1000,1)</f>
        <v>8.6</v>
      </c>
      <c r="M19" s="40">
        <f>ROUND(+H19/$N19*1000,1)</f>
        <v>9.4</v>
      </c>
      <c r="N19" s="12">
        <v>25836</v>
      </c>
    </row>
    <row r="20" spans="1:14" ht="19.5" customHeight="1">
      <c r="A20" s="23" t="s">
        <v>23</v>
      </c>
      <c r="B20" s="5">
        <f t="shared" si="6"/>
        <v>29</v>
      </c>
      <c r="C20" s="11">
        <f t="shared" si="6"/>
        <v>14</v>
      </c>
      <c r="D20" s="11">
        <f t="shared" si="6"/>
        <v>15</v>
      </c>
      <c r="E20" s="37">
        <f t="shared" si="5"/>
        <v>97</v>
      </c>
      <c r="F20" s="37">
        <v>55</v>
      </c>
      <c r="G20" s="37">
        <v>42</v>
      </c>
      <c r="H20" s="37">
        <f>I20+J20</f>
        <v>68</v>
      </c>
      <c r="I20" s="37">
        <v>41</v>
      </c>
      <c r="J20" s="37">
        <v>27</v>
      </c>
      <c r="K20" s="10">
        <f>ROUND(+B20/$N20*1000,1)</f>
        <v>3.3</v>
      </c>
      <c r="L20" s="10">
        <f>ROUND(+E20/$N20*1000,1)</f>
        <v>11.2</v>
      </c>
      <c r="M20" s="10">
        <f>ROUND(+H20/$N20*1000,1)</f>
        <v>7.8</v>
      </c>
      <c r="N20" s="12">
        <v>8681</v>
      </c>
    </row>
    <row r="21" spans="1:14" ht="19.5" customHeight="1">
      <c r="A21" s="23" t="s">
        <v>24</v>
      </c>
      <c r="B21" s="5">
        <f t="shared" si="6"/>
        <v>-46</v>
      </c>
      <c r="C21" s="11">
        <f t="shared" si="6"/>
        <v>-15</v>
      </c>
      <c r="D21" s="11">
        <f t="shared" si="6"/>
        <v>-31</v>
      </c>
      <c r="E21" s="37">
        <f t="shared" si="5"/>
        <v>100</v>
      </c>
      <c r="F21" s="37">
        <v>60</v>
      </c>
      <c r="G21" s="37">
        <v>40</v>
      </c>
      <c r="H21" s="37">
        <f>I21+J21</f>
        <v>146</v>
      </c>
      <c r="I21" s="37">
        <v>75</v>
      </c>
      <c r="J21" s="37">
        <v>71</v>
      </c>
      <c r="K21" s="10">
        <f>ROUND(+B21/$N21*1000,1)</f>
        <v>-3.4</v>
      </c>
      <c r="L21" s="10">
        <f>ROUND(+E21/$N21*1000,1)</f>
        <v>7.3</v>
      </c>
      <c r="M21" s="10">
        <f>ROUND(+H21/$N21*1000,1)</f>
        <v>10.6</v>
      </c>
      <c r="N21" s="12">
        <v>13727</v>
      </c>
    </row>
    <row r="22" spans="1:14" ht="19.5" customHeight="1">
      <c r="A22" s="23" t="s">
        <v>25</v>
      </c>
      <c r="B22" s="5">
        <f t="shared" si="6"/>
        <v>-3</v>
      </c>
      <c r="C22" s="11">
        <f t="shared" si="6"/>
        <v>-2</v>
      </c>
      <c r="D22" s="11">
        <f t="shared" si="6"/>
        <v>-1</v>
      </c>
      <c r="E22" s="37">
        <f t="shared" si="5"/>
        <v>26</v>
      </c>
      <c r="F22" s="37">
        <v>15</v>
      </c>
      <c r="G22" s="37">
        <v>11</v>
      </c>
      <c r="H22" s="37">
        <f>I22+J22</f>
        <v>29</v>
      </c>
      <c r="I22" s="37">
        <v>17</v>
      </c>
      <c r="J22" s="37">
        <v>12</v>
      </c>
      <c r="K22" s="10">
        <f>ROUND(+B22/$N22*1000,1)</f>
        <v>-0.9</v>
      </c>
      <c r="L22" s="10">
        <f>ROUND(+E22/$N22*1000,1)</f>
        <v>7.6</v>
      </c>
      <c r="M22" s="10">
        <f>ROUND(+H22/$N22*1000,1)</f>
        <v>8.5</v>
      </c>
      <c r="N22" s="12">
        <v>3428</v>
      </c>
    </row>
    <row r="23" spans="1:13" ht="19.5" customHeight="1">
      <c r="A23" s="1"/>
      <c r="B23" s="5"/>
      <c r="C23" s="11"/>
      <c r="D23" s="11"/>
      <c r="E23" s="37"/>
      <c r="F23" s="37"/>
      <c r="G23" s="37"/>
      <c r="H23" s="37"/>
      <c r="I23" s="37"/>
      <c r="J23" s="37"/>
      <c r="K23" s="1"/>
      <c r="L23" s="1"/>
      <c r="M23" s="1"/>
    </row>
    <row r="24" spans="1:14" ht="19.5" customHeight="1">
      <c r="A24" s="41" t="s">
        <v>26</v>
      </c>
      <c r="B24" s="38">
        <f aca="true" t="shared" si="7" ref="B24:B32">E24-H24</f>
        <v>-226</v>
      </c>
      <c r="C24" s="39">
        <f aca="true" t="shared" si="8" ref="C24:C32">F24-I24</f>
        <v>-141</v>
      </c>
      <c r="D24" s="39">
        <f aca="true" t="shared" si="9" ref="D24:D32">G24-J24</f>
        <v>-85</v>
      </c>
      <c r="E24" s="42">
        <f t="shared" si="5"/>
        <v>322</v>
      </c>
      <c r="F24" s="42">
        <f>SUM(F25:F32)</f>
        <v>169</v>
      </c>
      <c r="G24" s="42">
        <f>SUM(G25:G32)</f>
        <v>153</v>
      </c>
      <c r="H24" s="42">
        <f aca="true" t="shared" si="10" ref="H24:H32">I24+J24</f>
        <v>548</v>
      </c>
      <c r="I24" s="42">
        <f>SUM(I25:I32)</f>
        <v>310</v>
      </c>
      <c r="J24" s="42">
        <f>SUM(J25:J32)</f>
        <v>238</v>
      </c>
      <c r="K24" s="40">
        <f aca="true" t="shared" si="11" ref="K24:K32">ROUND(+B24/$N24*1000,1)</f>
        <v>-4.6</v>
      </c>
      <c r="L24" s="40">
        <f aca="true" t="shared" si="12" ref="L24:L32">ROUND(+E24/$N24*1000,1)</f>
        <v>6.6</v>
      </c>
      <c r="M24" s="40">
        <f aca="true" t="shared" si="13" ref="M24:M32">ROUND(+H24/$N24*1000,1)</f>
        <v>11.1</v>
      </c>
      <c r="N24" s="12">
        <v>49156</v>
      </c>
    </row>
    <row r="25" spans="1:14" ht="19.5" customHeight="1">
      <c r="A25" s="23" t="s">
        <v>27</v>
      </c>
      <c r="B25" s="5">
        <f t="shared" si="7"/>
        <v>-4</v>
      </c>
      <c r="C25" s="11">
        <f t="shared" si="8"/>
        <v>-4</v>
      </c>
      <c r="D25" s="11">
        <f t="shared" si="9"/>
        <v>0</v>
      </c>
      <c r="E25" s="37">
        <f t="shared" si="5"/>
        <v>81</v>
      </c>
      <c r="F25" s="37">
        <v>44</v>
      </c>
      <c r="G25" s="37">
        <v>37</v>
      </c>
      <c r="H25" s="37">
        <f t="shared" si="10"/>
        <v>85</v>
      </c>
      <c r="I25" s="37">
        <v>48</v>
      </c>
      <c r="J25" s="37">
        <v>37</v>
      </c>
      <c r="K25" s="10">
        <f t="shared" si="11"/>
        <v>-0.4</v>
      </c>
      <c r="L25" s="10">
        <f t="shared" si="12"/>
        <v>8</v>
      </c>
      <c r="M25" s="10">
        <f t="shared" si="13"/>
        <v>8.4</v>
      </c>
      <c r="N25" s="12">
        <v>10161</v>
      </c>
    </row>
    <row r="26" spans="1:14" ht="19.5" customHeight="1">
      <c r="A26" s="23" t="s">
        <v>28</v>
      </c>
      <c r="B26" s="5">
        <f t="shared" si="7"/>
        <v>-18</v>
      </c>
      <c r="C26" s="11">
        <f t="shared" si="8"/>
        <v>-13</v>
      </c>
      <c r="D26" s="11">
        <f t="shared" si="9"/>
        <v>-5</v>
      </c>
      <c r="E26" s="37">
        <f t="shared" si="5"/>
        <v>26</v>
      </c>
      <c r="F26" s="37">
        <v>14</v>
      </c>
      <c r="G26" s="37">
        <v>12</v>
      </c>
      <c r="H26" s="37">
        <f t="shared" si="10"/>
        <v>44</v>
      </c>
      <c r="I26" s="37">
        <v>27</v>
      </c>
      <c r="J26" s="37">
        <v>17</v>
      </c>
      <c r="K26" s="10">
        <f t="shared" si="11"/>
        <v>-4</v>
      </c>
      <c r="L26" s="10">
        <f t="shared" si="12"/>
        <v>5.8</v>
      </c>
      <c r="M26" s="10">
        <f t="shared" si="13"/>
        <v>9.8</v>
      </c>
      <c r="N26" s="12">
        <v>4506</v>
      </c>
    </row>
    <row r="27" spans="1:14" ht="19.5" customHeight="1">
      <c r="A27" s="23" t="s">
        <v>29</v>
      </c>
      <c r="B27" s="5">
        <f t="shared" si="7"/>
        <v>-32</v>
      </c>
      <c r="C27" s="11">
        <f t="shared" si="8"/>
        <v>-23</v>
      </c>
      <c r="D27" s="11">
        <f t="shared" si="9"/>
        <v>-9</v>
      </c>
      <c r="E27" s="37">
        <f t="shared" si="5"/>
        <v>51</v>
      </c>
      <c r="F27" s="37">
        <v>24</v>
      </c>
      <c r="G27" s="37">
        <v>27</v>
      </c>
      <c r="H27" s="37">
        <f t="shared" si="10"/>
        <v>83</v>
      </c>
      <c r="I27" s="37">
        <v>47</v>
      </c>
      <c r="J27" s="37">
        <v>36</v>
      </c>
      <c r="K27" s="10">
        <f t="shared" si="11"/>
        <v>-3.9</v>
      </c>
      <c r="L27" s="10">
        <f t="shared" si="12"/>
        <v>6.2</v>
      </c>
      <c r="M27" s="10">
        <f t="shared" si="13"/>
        <v>10.1</v>
      </c>
      <c r="N27" s="12">
        <v>8253</v>
      </c>
    </row>
    <row r="28" spans="1:14" ht="19.5" customHeight="1">
      <c r="A28" s="23" t="s">
        <v>30</v>
      </c>
      <c r="B28" s="5">
        <f t="shared" si="7"/>
        <v>-54</v>
      </c>
      <c r="C28" s="11">
        <f t="shared" si="8"/>
        <v>-35</v>
      </c>
      <c r="D28" s="11">
        <f t="shared" si="9"/>
        <v>-19</v>
      </c>
      <c r="E28" s="37">
        <f t="shared" si="5"/>
        <v>36</v>
      </c>
      <c r="F28" s="37">
        <v>21</v>
      </c>
      <c r="G28" s="37">
        <v>15</v>
      </c>
      <c r="H28" s="37">
        <f t="shared" si="10"/>
        <v>90</v>
      </c>
      <c r="I28" s="37">
        <v>56</v>
      </c>
      <c r="J28" s="37">
        <v>34</v>
      </c>
      <c r="K28" s="10">
        <f t="shared" si="11"/>
        <v>-10.1</v>
      </c>
      <c r="L28" s="10">
        <f t="shared" si="12"/>
        <v>6.7</v>
      </c>
      <c r="M28" s="10">
        <f t="shared" si="13"/>
        <v>16.8</v>
      </c>
      <c r="N28" s="12">
        <v>5370</v>
      </c>
    </row>
    <row r="29" spans="1:14" ht="19.5" customHeight="1">
      <c r="A29" s="23" t="s">
        <v>31</v>
      </c>
      <c r="B29" s="5">
        <f t="shared" si="7"/>
        <v>-49</v>
      </c>
      <c r="C29" s="11">
        <f t="shared" si="8"/>
        <v>-31</v>
      </c>
      <c r="D29" s="11">
        <f t="shared" si="9"/>
        <v>-18</v>
      </c>
      <c r="E29" s="37">
        <f t="shared" si="5"/>
        <v>23</v>
      </c>
      <c r="F29" s="37">
        <v>9</v>
      </c>
      <c r="G29" s="37">
        <v>14</v>
      </c>
      <c r="H29" s="37">
        <f t="shared" si="10"/>
        <v>72</v>
      </c>
      <c r="I29" s="37">
        <v>40</v>
      </c>
      <c r="J29" s="37">
        <v>32</v>
      </c>
      <c r="K29" s="10">
        <f t="shared" si="11"/>
        <v>-10.3</v>
      </c>
      <c r="L29" s="10">
        <f t="shared" si="12"/>
        <v>4.8</v>
      </c>
      <c r="M29" s="10">
        <f t="shared" si="13"/>
        <v>15.1</v>
      </c>
      <c r="N29" s="12">
        <v>4773</v>
      </c>
    </row>
    <row r="30" spans="1:14" ht="19.5" customHeight="1">
      <c r="A30" s="23" t="s">
        <v>32</v>
      </c>
      <c r="B30" s="5">
        <f t="shared" si="7"/>
        <v>-13</v>
      </c>
      <c r="C30" s="11">
        <f t="shared" si="8"/>
        <v>-6</v>
      </c>
      <c r="D30" s="11">
        <f t="shared" si="9"/>
        <v>-7</v>
      </c>
      <c r="E30" s="37">
        <f t="shared" si="5"/>
        <v>29</v>
      </c>
      <c r="F30" s="37">
        <v>13</v>
      </c>
      <c r="G30" s="37">
        <v>16</v>
      </c>
      <c r="H30" s="37">
        <f t="shared" si="10"/>
        <v>42</v>
      </c>
      <c r="I30" s="37">
        <v>19</v>
      </c>
      <c r="J30" s="37">
        <v>23</v>
      </c>
      <c r="K30" s="10">
        <f t="shared" si="11"/>
        <v>-3.1</v>
      </c>
      <c r="L30" s="10">
        <f t="shared" si="12"/>
        <v>6.9</v>
      </c>
      <c r="M30" s="10">
        <f t="shared" si="13"/>
        <v>10</v>
      </c>
      <c r="N30" s="12">
        <v>4196</v>
      </c>
    </row>
    <row r="31" spans="1:14" ht="19.5" customHeight="1">
      <c r="A31" s="23" t="s">
        <v>33</v>
      </c>
      <c r="B31" s="5">
        <f t="shared" si="7"/>
        <v>-13</v>
      </c>
      <c r="C31" s="11">
        <f t="shared" si="8"/>
        <v>-5</v>
      </c>
      <c r="D31" s="11">
        <f t="shared" si="9"/>
        <v>-8</v>
      </c>
      <c r="E31" s="37">
        <f t="shared" si="5"/>
        <v>16</v>
      </c>
      <c r="F31" s="37">
        <v>9</v>
      </c>
      <c r="G31" s="37">
        <v>7</v>
      </c>
      <c r="H31" s="37">
        <f t="shared" si="10"/>
        <v>29</v>
      </c>
      <c r="I31" s="37">
        <v>14</v>
      </c>
      <c r="J31" s="37">
        <v>15</v>
      </c>
      <c r="K31" s="10">
        <f t="shared" si="11"/>
        <v>-4.8</v>
      </c>
      <c r="L31" s="10">
        <f t="shared" si="12"/>
        <v>5.9</v>
      </c>
      <c r="M31" s="10">
        <f t="shared" si="13"/>
        <v>10.6</v>
      </c>
      <c r="N31" s="12">
        <v>2730</v>
      </c>
    </row>
    <row r="32" spans="1:14" ht="19.5" customHeight="1">
      <c r="A32" s="23" t="s">
        <v>34</v>
      </c>
      <c r="B32" s="5">
        <f t="shared" si="7"/>
        <v>-43</v>
      </c>
      <c r="C32" s="11">
        <f t="shared" si="8"/>
        <v>-24</v>
      </c>
      <c r="D32" s="11">
        <f t="shared" si="9"/>
        <v>-19</v>
      </c>
      <c r="E32" s="37">
        <f t="shared" si="5"/>
        <v>60</v>
      </c>
      <c r="F32" s="37">
        <v>35</v>
      </c>
      <c r="G32" s="37">
        <v>25</v>
      </c>
      <c r="H32" s="37">
        <f t="shared" si="10"/>
        <v>103</v>
      </c>
      <c r="I32" s="37">
        <v>59</v>
      </c>
      <c r="J32" s="37">
        <v>44</v>
      </c>
      <c r="K32" s="10">
        <f t="shared" si="11"/>
        <v>-4.7</v>
      </c>
      <c r="L32" s="10">
        <f t="shared" si="12"/>
        <v>6.5</v>
      </c>
      <c r="M32" s="10">
        <f t="shared" si="13"/>
        <v>11.2</v>
      </c>
      <c r="N32" s="12">
        <v>9167</v>
      </c>
    </row>
    <row r="33" spans="1:13" ht="19.5" customHeight="1">
      <c r="A33" s="1"/>
      <c r="B33" s="5"/>
      <c r="C33" s="11"/>
      <c r="D33" s="11"/>
      <c r="E33" s="37"/>
      <c r="F33" s="37"/>
      <c r="G33" s="37"/>
      <c r="H33" s="37"/>
      <c r="I33" s="37"/>
      <c r="J33" s="37"/>
      <c r="K33" s="1"/>
      <c r="L33" s="1"/>
      <c r="M33" s="1"/>
    </row>
    <row r="34" spans="1:14" ht="19.5" customHeight="1">
      <c r="A34" s="41" t="s">
        <v>35</v>
      </c>
      <c r="B34" s="38">
        <f aca="true" t="shared" si="14" ref="B34:D37">E34-H34</f>
        <v>-104</v>
      </c>
      <c r="C34" s="39">
        <f t="shared" si="14"/>
        <v>-68</v>
      </c>
      <c r="D34" s="39">
        <f t="shared" si="14"/>
        <v>-36</v>
      </c>
      <c r="E34" s="42">
        <f t="shared" si="5"/>
        <v>135</v>
      </c>
      <c r="F34" s="42">
        <f>SUM(F35:F37)</f>
        <v>59</v>
      </c>
      <c r="G34" s="42">
        <f>SUM(G35:G37)</f>
        <v>76</v>
      </c>
      <c r="H34" s="42">
        <f>I34+J34</f>
        <v>239</v>
      </c>
      <c r="I34" s="42">
        <f>SUM(I35:I37)</f>
        <v>127</v>
      </c>
      <c r="J34" s="42">
        <f>SUM(J35:J37)</f>
        <v>112</v>
      </c>
      <c r="K34" s="40">
        <f>ROUND(+B34/$N34*1000,1)</f>
        <v>-4.6</v>
      </c>
      <c r="L34" s="40">
        <f>ROUND(+E34/$N34*1000,1)</f>
        <v>6</v>
      </c>
      <c r="M34" s="40">
        <f>ROUND(+H34/$N34*1000,1)</f>
        <v>10.6</v>
      </c>
      <c r="N34" s="12">
        <v>22471</v>
      </c>
    </row>
    <row r="35" spans="1:14" ht="19.5" customHeight="1">
      <c r="A35" s="23" t="s">
        <v>36</v>
      </c>
      <c r="B35" s="5">
        <f t="shared" si="14"/>
        <v>-35</v>
      </c>
      <c r="C35" s="11">
        <f t="shared" si="14"/>
        <v>-14</v>
      </c>
      <c r="D35" s="11">
        <f t="shared" si="14"/>
        <v>-21</v>
      </c>
      <c r="E35" s="37">
        <f t="shared" si="5"/>
        <v>70</v>
      </c>
      <c r="F35" s="37">
        <v>38</v>
      </c>
      <c r="G35" s="37">
        <v>32</v>
      </c>
      <c r="H35" s="37">
        <f>I35+J35</f>
        <v>105</v>
      </c>
      <c r="I35" s="37">
        <v>52</v>
      </c>
      <c r="J35" s="37">
        <v>53</v>
      </c>
      <c r="K35" s="10">
        <f>ROUND(+B35/$N35*1000,1)</f>
        <v>-3.5</v>
      </c>
      <c r="L35" s="10">
        <f>ROUND(+E35/$N35*1000,1)</f>
        <v>7.1</v>
      </c>
      <c r="M35" s="10">
        <f>ROUND(+H35/$N35*1000,1)</f>
        <v>10.6</v>
      </c>
      <c r="N35" s="12">
        <v>9906</v>
      </c>
    </row>
    <row r="36" spans="1:14" ht="19.5" customHeight="1">
      <c r="A36" s="23" t="s">
        <v>37</v>
      </c>
      <c r="B36" s="5">
        <f t="shared" si="14"/>
        <v>-26</v>
      </c>
      <c r="C36" s="11">
        <f t="shared" si="14"/>
        <v>-20</v>
      </c>
      <c r="D36" s="11">
        <f t="shared" si="14"/>
        <v>-6</v>
      </c>
      <c r="E36" s="37">
        <f t="shared" si="5"/>
        <v>20</v>
      </c>
      <c r="F36" s="37">
        <v>5</v>
      </c>
      <c r="G36" s="37">
        <v>15</v>
      </c>
      <c r="H36" s="37">
        <f>I36+J36</f>
        <v>46</v>
      </c>
      <c r="I36" s="37">
        <v>25</v>
      </c>
      <c r="J36" s="37">
        <v>21</v>
      </c>
      <c r="K36" s="10">
        <f>ROUND(+B36/$N36*1000,1)</f>
        <v>-5.7</v>
      </c>
      <c r="L36" s="10">
        <f>ROUND(+E36/$N36*1000,1)</f>
        <v>4.4</v>
      </c>
      <c r="M36" s="10">
        <f>ROUND(+H36/$N36*1000,1)</f>
        <v>10.1</v>
      </c>
      <c r="N36" s="12">
        <v>4563</v>
      </c>
    </row>
    <row r="37" spans="1:14" ht="19.5" customHeight="1">
      <c r="A37" s="23" t="s">
        <v>38</v>
      </c>
      <c r="B37" s="5">
        <f t="shared" si="14"/>
        <v>-43</v>
      </c>
      <c r="C37" s="11">
        <f t="shared" si="14"/>
        <v>-34</v>
      </c>
      <c r="D37" s="11">
        <f t="shared" si="14"/>
        <v>-9</v>
      </c>
      <c r="E37" s="37">
        <f t="shared" si="5"/>
        <v>45</v>
      </c>
      <c r="F37" s="37">
        <v>16</v>
      </c>
      <c r="G37" s="37">
        <v>29</v>
      </c>
      <c r="H37" s="37">
        <f>I37+J37</f>
        <v>88</v>
      </c>
      <c r="I37" s="37">
        <v>50</v>
      </c>
      <c r="J37" s="37">
        <v>38</v>
      </c>
      <c r="K37" s="10">
        <f>ROUND(+B37/$N37*1000,1)</f>
        <v>-5.4</v>
      </c>
      <c r="L37" s="10">
        <f>ROUND(+E37/$N37*1000,1)</f>
        <v>5.6</v>
      </c>
      <c r="M37" s="10">
        <f>ROUND(+H37/$N37*1000,1)</f>
        <v>11</v>
      </c>
      <c r="N37" s="12">
        <v>8002</v>
      </c>
    </row>
    <row r="38" spans="1:13" ht="19.5" customHeight="1">
      <c r="A38" s="1"/>
      <c r="B38" s="5"/>
      <c r="C38" s="11"/>
      <c r="D38" s="11"/>
      <c r="E38" s="37"/>
      <c r="F38" s="37"/>
      <c r="G38" s="37"/>
      <c r="H38" s="37"/>
      <c r="I38" s="37"/>
      <c r="J38" s="37"/>
      <c r="K38" s="1"/>
      <c r="L38" s="1"/>
      <c r="M38" s="1"/>
    </row>
    <row r="39" spans="1:14" ht="19.5" customHeight="1">
      <c r="A39" s="41" t="s">
        <v>39</v>
      </c>
      <c r="B39" s="38">
        <f aca="true" t="shared" si="15" ref="B39:B48">E39-H39</f>
        <v>-213</v>
      </c>
      <c r="C39" s="39">
        <f aca="true" t="shared" si="16" ref="C39:C48">F39-I39</f>
        <v>-111</v>
      </c>
      <c r="D39" s="39">
        <f aca="true" t="shared" si="17" ref="D39:D48">G39-J39</f>
        <v>-102</v>
      </c>
      <c r="E39" s="42">
        <f t="shared" si="5"/>
        <v>547</v>
      </c>
      <c r="F39" s="42">
        <f>SUM(F40:F48)</f>
        <v>280</v>
      </c>
      <c r="G39" s="42">
        <f>SUM(G40:G48)</f>
        <v>267</v>
      </c>
      <c r="H39" s="42">
        <f aca="true" t="shared" si="18" ref="H39:H48">I39+J39</f>
        <v>760</v>
      </c>
      <c r="I39" s="42">
        <f>SUM(I40:I48)</f>
        <v>391</v>
      </c>
      <c r="J39" s="42">
        <f>SUM(J40:J48)</f>
        <v>369</v>
      </c>
      <c r="K39" s="40">
        <f aca="true" t="shared" si="19" ref="K39:K48">ROUND(+B39/$N39*1000,1)</f>
        <v>-3.2</v>
      </c>
      <c r="L39" s="40">
        <f aca="true" t="shared" si="20" ref="L39:L48">ROUND(+E39/$N39*1000,1)</f>
        <v>8.2</v>
      </c>
      <c r="M39" s="40">
        <f aca="true" t="shared" si="21" ref="M39:M48">ROUND(+H39/$N39*1000,1)</f>
        <v>11.4</v>
      </c>
      <c r="N39" s="12">
        <v>66479</v>
      </c>
    </row>
    <row r="40" spans="1:14" ht="19.5" customHeight="1">
      <c r="A40" s="23" t="s">
        <v>40</v>
      </c>
      <c r="B40" s="5">
        <f t="shared" si="15"/>
        <v>24</v>
      </c>
      <c r="C40" s="11">
        <f t="shared" si="16"/>
        <v>9</v>
      </c>
      <c r="D40" s="11">
        <f t="shared" si="17"/>
        <v>15</v>
      </c>
      <c r="E40" s="37">
        <f t="shared" si="5"/>
        <v>95</v>
      </c>
      <c r="F40" s="37">
        <v>45</v>
      </c>
      <c r="G40" s="37">
        <v>50</v>
      </c>
      <c r="H40" s="37">
        <f t="shared" si="18"/>
        <v>71</v>
      </c>
      <c r="I40" s="37">
        <v>36</v>
      </c>
      <c r="J40" s="37">
        <v>35</v>
      </c>
      <c r="K40" s="10">
        <f t="shared" si="19"/>
        <v>3</v>
      </c>
      <c r="L40" s="10">
        <f t="shared" si="20"/>
        <v>11.9</v>
      </c>
      <c r="M40" s="10">
        <f t="shared" si="21"/>
        <v>8.9</v>
      </c>
      <c r="N40" s="12">
        <v>7958</v>
      </c>
    </row>
    <row r="41" spans="1:14" ht="19.5" customHeight="1">
      <c r="A41" s="23" t="s">
        <v>41</v>
      </c>
      <c r="B41" s="5">
        <f t="shared" si="15"/>
        <v>-14</v>
      </c>
      <c r="C41" s="11">
        <f t="shared" si="16"/>
        <v>-3</v>
      </c>
      <c r="D41" s="11">
        <f t="shared" si="17"/>
        <v>-11</v>
      </c>
      <c r="E41" s="37">
        <f t="shared" si="5"/>
        <v>27</v>
      </c>
      <c r="F41" s="37">
        <v>17</v>
      </c>
      <c r="G41" s="37">
        <v>10</v>
      </c>
      <c r="H41" s="37">
        <f t="shared" si="18"/>
        <v>41</v>
      </c>
      <c r="I41" s="37">
        <v>20</v>
      </c>
      <c r="J41" s="37">
        <v>21</v>
      </c>
      <c r="K41" s="10">
        <f t="shared" si="19"/>
        <v>-4.6</v>
      </c>
      <c r="L41" s="10">
        <f t="shared" si="20"/>
        <v>8.9</v>
      </c>
      <c r="M41" s="10">
        <f t="shared" si="21"/>
        <v>13.5</v>
      </c>
      <c r="N41" s="12">
        <v>3033</v>
      </c>
    </row>
    <row r="42" spans="1:14" ht="19.5" customHeight="1">
      <c r="A42" s="23" t="s">
        <v>42</v>
      </c>
      <c r="B42" s="5">
        <f t="shared" si="15"/>
        <v>-24</v>
      </c>
      <c r="C42" s="11">
        <f t="shared" si="16"/>
        <v>-7</v>
      </c>
      <c r="D42" s="11">
        <f t="shared" si="17"/>
        <v>-17</v>
      </c>
      <c r="E42" s="37">
        <f t="shared" si="5"/>
        <v>47</v>
      </c>
      <c r="F42" s="37">
        <v>30</v>
      </c>
      <c r="G42" s="37">
        <v>17</v>
      </c>
      <c r="H42" s="37">
        <f t="shared" si="18"/>
        <v>71</v>
      </c>
      <c r="I42" s="37">
        <v>37</v>
      </c>
      <c r="J42" s="37">
        <v>34</v>
      </c>
      <c r="K42" s="10">
        <f t="shared" si="19"/>
        <v>-3.7</v>
      </c>
      <c r="L42" s="10">
        <f t="shared" si="20"/>
        <v>7.2</v>
      </c>
      <c r="M42" s="10">
        <f t="shared" si="21"/>
        <v>10.9</v>
      </c>
      <c r="N42" s="12">
        <v>6495</v>
      </c>
    </row>
    <row r="43" spans="1:14" ht="19.5" customHeight="1">
      <c r="A43" s="23" t="s">
        <v>43</v>
      </c>
      <c r="B43" s="5">
        <f t="shared" si="15"/>
        <v>-44</v>
      </c>
      <c r="C43" s="11">
        <f t="shared" si="16"/>
        <v>-20</v>
      </c>
      <c r="D43" s="11">
        <f t="shared" si="17"/>
        <v>-24</v>
      </c>
      <c r="E43" s="37">
        <f t="shared" si="5"/>
        <v>61</v>
      </c>
      <c r="F43" s="37">
        <v>28</v>
      </c>
      <c r="G43" s="37">
        <v>33</v>
      </c>
      <c r="H43" s="37">
        <f t="shared" si="18"/>
        <v>105</v>
      </c>
      <c r="I43" s="37">
        <v>48</v>
      </c>
      <c r="J43" s="37">
        <v>57</v>
      </c>
      <c r="K43" s="10">
        <f t="shared" si="19"/>
        <v>-5.6</v>
      </c>
      <c r="L43" s="10">
        <f t="shared" si="20"/>
        <v>7.8</v>
      </c>
      <c r="M43" s="10">
        <f t="shared" si="21"/>
        <v>13.5</v>
      </c>
      <c r="N43" s="12">
        <v>7806</v>
      </c>
    </row>
    <row r="44" spans="1:14" ht="19.5" customHeight="1">
      <c r="A44" s="23" t="s">
        <v>44</v>
      </c>
      <c r="B44" s="5">
        <f t="shared" si="15"/>
        <v>-24</v>
      </c>
      <c r="C44" s="11">
        <f t="shared" si="16"/>
        <v>-16</v>
      </c>
      <c r="D44" s="11">
        <f t="shared" si="17"/>
        <v>-8</v>
      </c>
      <c r="E44" s="37">
        <f t="shared" si="5"/>
        <v>29</v>
      </c>
      <c r="F44" s="37">
        <v>11</v>
      </c>
      <c r="G44" s="37">
        <v>18</v>
      </c>
      <c r="H44" s="37">
        <f t="shared" si="18"/>
        <v>53</v>
      </c>
      <c r="I44" s="37">
        <v>27</v>
      </c>
      <c r="J44" s="37">
        <v>26</v>
      </c>
      <c r="K44" s="10">
        <f t="shared" si="19"/>
        <v>-5.7</v>
      </c>
      <c r="L44" s="10">
        <f t="shared" si="20"/>
        <v>6.9</v>
      </c>
      <c r="M44" s="10">
        <f t="shared" si="21"/>
        <v>12.6</v>
      </c>
      <c r="N44" s="12">
        <v>4215</v>
      </c>
    </row>
    <row r="45" spans="1:14" ht="19.5" customHeight="1">
      <c r="A45" s="23" t="s">
        <v>45</v>
      </c>
      <c r="B45" s="5">
        <f t="shared" si="15"/>
        <v>-24</v>
      </c>
      <c r="C45" s="11">
        <f t="shared" si="16"/>
        <v>-18</v>
      </c>
      <c r="D45" s="11">
        <f t="shared" si="17"/>
        <v>-6</v>
      </c>
      <c r="E45" s="37">
        <f t="shared" si="5"/>
        <v>58</v>
      </c>
      <c r="F45" s="37">
        <v>36</v>
      </c>
      <c r="G45" s="37">
        <v>22</v>
      </c>
      <c r="H45" s="37">
        <f t="shared" si="18"/>
        <v>82</v>
      </c>
      <c r="I45" s="37">
        <v>54</v>
      </c>
      <c r="J45" s="37">
        <v>28</v>
      </c>
      <c r="K45" s="10">
        <f t="shared" si="19"/>
        <v>-3.1</v>
      </c>
      <c r="L45" s="10">
        <f t="shared" si="20"/>
        <v>7.4</v>
      </c>
      <c r="M45" s="10">
        <f t="shared" si="21"/>
        <v>10.5</v>
      </c>
      <c r="N45" s="12">
        <v>7822</v>
      </c>
    </row>
    <row r="46" spans="1:14" ht="19.5" customHeight="1">
      <c r="A46" s="23" t="s">
        <v>46</v>
      </c>
      <c r="B46" s="5">
        <f t="shared" si="15"/>
        <v>-20</v>
      </c>
      <c r="C46" s="11">
        <f t="shared" si="16"/>
        <v>-11</v>
      </c>
      <c r="D46" s="11">
        <f t="shared" si="17"/>
        <v>-9</v>
      </c>
      <c r="E46" s="37">
        <f t="shared" si="5"/>
        <v>67</v>
      </c>
      <c r="F46" s="37">
        <v>27</v>
      </c>
      <c r="G46" s="37">
        <v>40</v>
      </c>
      <c r="H46" s="37">
        <f t="shared" si="18"/>
        <v>87</v>
      </c>
      <c r="I46" s="37">
        <v>38</v>
      </c>
      <c r="J46" s="37">
        <v>49</v>
      </c>
      <c r="K46" s="10">
        <f t="shared" si="19"/>
        <v>-2.2</v>
      </c>
      <c r="L46" s="10">
        <f t="shared" si="20"/>
        <v>7.5</v>
      </c>
      <c r="M46" s="10">
        <f t="shared" si="21"/>
        <v>9.7</v>
      </c>
      <c r="N46" s="12">
        <v>8957</v>
      </c>
    </row>
    <row r="47" spans="1:14" ht="19.5" customHeight="1">
      <c r="A47" s="23" t="s">
        <v>47</v>
      </c>
      <c r="B47" s="5">
        <f t="shared" si="15"/>
        <v>-27</v>
      </c>
      <c r="C47" s="11">
        <f t="shared" si="16"/>
        <v>-9</v>
      </c>
      <c r="D47" s="11">
        <f t="shared" si="17"/>
        <v>-18</v>
      </c>
      <c r="E47" s="37">
        <f t="shared" si="5"/>
        <v>111</v>
      </c>
      <c r="F47" s="37">
        <v>61</v>
      </c>
      <c r="G47" s="37">
        <v>50</v>
      </c>
      <c r="H47" s="37">
        <f t="shared" si="18"/>
        <v>138</v>
      </c>
      <c r="I47" s="37">
        <v>70</v>
      </c>
      <c r="J47" s="37">
        <v>68</v>
      </c>
      <c r="K47" s="10">
        <f t="shared" si="19"/>
        <v>-2.3</v>
      </c>
      <c r="L47" s="10">
        <f t="shared" si="20"/>
        <v>9.3</v>
      </c>
      <c r="M47" s="10">
        <f t="shared" si="21"/>
        <v>11.5</v>
      </c>
      <c r="N47" s="12">
        <v>12000</v>
      </c>
    </row>
    <row r="48" spans="1:14" ht="19.5" customHeight="1">
      <c r="A48" s="23" t="s">
        <v>48</v>
      </c>
      <c r="B48" s="5">
        <f t="shared" si="15"/>
        <v>-60</v>
      </c>
      <c r="C48" s="11">
        <f t="shared" si="16"/>
        <v>-36</v>
      </c>
      <c r="D48" s="11">
        <f t="shared" si="17"/>
        <v>-24</v>
      </c>
      <c r="E48" s="37">
        <f t="shared" si="5"/>
        <v>52</v>
      </c>
      <c r="F48" s="37">
        <v>25</v>
      </c>
      <c r="G48" s="37">
        <v>27</v>
      </c>
      <c r="H48" s="37">
        <f t="shared" si="18"/>
        <v>112</v>
      </c>
      <c r="I48" s="37">
        <v>61</v>
      </c>
      <c r="J48" s="37">
        <v>51</v>
      </c>
      <c r="K48" s="10">
        <f t="shared" si="19"/>
        <v>-7.3</v>
      </c>
      <c r="L48" s="10">
        <f t="shared" si="20"/>
        <v>6.3</v>
      </c>
      <c r="M48" s="10">
        <f t="shared" si="21"/>
        <v>13.7</v>
      </c>
      <c r="N48" s="12">
        <v>8193</v>
      </c>
    </row>
    <row r="49" spans="1:13" ht="19.5" customHeight="1">
      <c r="A49" s="1"/>
      <c r="B49" s="5"/>
      <c r="C49" s="11"/>
      <c r="D49" s="11"/>
      <c r="E49" s="37"/>
      <c r="F49" s="37"/>
      <c r="G49" s="37"/>
      <c r="H49" s="37"/>
      <c r="I49" s="37"/>
      <c r="J49" s="37"/>
      <c r="K49" s="1"/>
      <c r="L49" s="1"/>
      <c r="M49" s="1"/>
    </row>
    <row r="50" spans="1:14" ht="19.5" customHeight="1">
      <c r="A50" s="41" t="s">
        <v>49</v>
      </c>
      <c r="B50" s="38">
        <f aca="true" t="shared" si="22" ref="B50:B58">E50-H50</f>
        <v>-220</v>
      </c>
      <c r="C50" s="39">
        <f aca="true" t="shared" si="23" ref="C50:C58">F50-I50</f>
        <v>-169</v>
      </c>
      <c r="D50" s="39">
        <f aca="true" t="shared" si="24" ref="D50:D58">G50-J50</f>
        <v>-51</v>
      </c>
      <c r="E50" s="42">
        <f t="shared" si="5"/>
        <v>362</v>
      </c>
      <c r="F50" s="42">
        <f>SUM(F51:F58)</f>
        <v>167</v>
      </c>
      <c r="G50" s="42">
        <f>SUM(G51:G58)</f>
        <v>195</v>
      </c>
      <c r="H50" s="42">
        <f aca="true" t="shared" si="25" ref="H50:H58">I50+J50</f>
        <v>582</v>
      </c>
      <c r="I50" s="42">
        <f>SUM(I51:I58)</f>
        <v>336</v>
      </c>
      <c r="J50" s="42">
        <f>SUM(J51:J58)</f>
        <v>246</v>
      </c>
      <c r="K50" s="40">
        <f aca="true" t="shared" si="26" ref="K50:K58">ROUND(+B50/$N50*1000,1)</f>
        <v>-4.3</v>
      </c>
      <c r="L50" s="40">
        <f aca="true" t="shared" si="27" ref="L50:L58">ROUND(+E50/$N50*1000,1)</f>
        <v>7.1</v>
      </c>
      <c r="M50" s="40">
        <f aca="true" t="shared" si="28" ref="M50:M58">ROUND(+H50/$N50*1000,1)</f>
        <v>11.5</v>
      </c>
      <c r="N50" s="12">
        <v>50711</v>
      </c>
    </row>
    <row r="51" spans="1:14" ht="19.5" customHeight="1">
      <c r="A51" s="23" t="s">
        <v>50</v>
      </c>
      <c r="B51" s="5">
        <f t="shared" si="22"/>
        <v>-51</v>
      </c>
      <c r="C51" s="11">
        <f t="shared" si="23"/>
        <v>-29</v>
      </c>
      <c r="D51" s="11">
        <f t="shared" si="24"/>
        <v>-22</v>
      </c>
      <c r="E51" s="37">
        <f t="shared" si="5"/>
        <v>50</v>
      </c>
      <c r="F51" s="37">
        <v>21</v>
      </c>
      <c r="G51" s="37">
        <v>29</v>
      </c>
      <c r="H51" s="37">
        <f t="shared" si="25"/>
        <v>101</v>
      </c>
      <c r="I51" s="37">
        <v>50</v>
      </c>
      <c r="J51" s="37">
        <v>51</v>
      </c>
      <c r="K51" s="10">
        <f t="shared" si="26"/>
        <v>-6.3</v>
      </c>
      <c r="L51" s="10">
        <f t="shared" si="27"/>
        <v>6.1</v>
      </c>
      <c r="M51" s="10">
        <f t="shared" si="28"/>
        <v>12.4</v>
      </c>
      <c r="N51" s="12">
        <v>8136</v>
      </c>
    </row>
    <row r="52" spans="1:14" ht="19.5" customHeight="1">
      <c r="A52" s="23" t="s">
        <v>51</v>
      </c>
      <c r="B52" s="5">
        <f t="shared" si="22"/>
        <v>-15</v>
      </c>
      <c r="C52" s="11">
        <f t="shared" si="23"/>
        <v>-16</v>
      </c>
      <c r="D52" s="11">
        <f t="shared" si="24"/>
        <v>1</v>
      </c>
      <c r="E52" s="37">
        <f t="shared" si="5"/>
        <v>30</v>
      </c>
      <c r="F52" s="37">
        <v>8</v>
      </c>
      <c r="G52" s="37">
        <v>22</v>
      </c>
      <c r="H52" s="37">
        <f t="shared" si="25"/>
        <v>45</v>
      </c>
      <c r="I52" s="37">
        <v>24</v>
      </c>
      <c r="J52" s="37">
        <v>21</v>
      </c>
      <c r="K52" s="10">
        <f t="shared" si="26"/>
        <v>-3.7</v>
      </c>
      <c r="L52" s="10">
        <f t="shared" si="27"/>
        <v>7.4</v>
      </c>
      <c r="M52" s="10">
        <f t="shared" si="28"/>
        <v>11.1</v>
      </c>
      <c r="N52" s="12">
        <v>4072</v>
      </c>
    </row>
    <row r="53" spans="1:14" ht="19.5" customHeight="1">
      <c r="A53" s="23" t="s">
        <v>52</v>
      </c>
      <c r="B53" s="5">
        <f t="shared" si="22"/>
        <v>-22</v>
      </c>
      <c r="C53" s="11">
        <f t="shared" si="23"/>
        <v>-19</v>
      </c>
      <c r="D53" s="11">
        <f t="shared" si="24"/>
        <v>-3</v>
      </c>
      <c r="E53" s="37">
        <f t="shared" si="5"/>
        <v>55</v>
      </c>
      <c r="F53" s="37">
        <v>28</v>
      </c>
      <c r="G53" s="37">
        <v>27</v>
      </c>
      <c r="H53" s="37">
        <f t="shared" si="25"/>
        <v>77</v>
      </c>
      <c r="I53" s="37">
        <v>47</v>
      </c>
      <c r="J53" s="37">
        <v>30</v>
      </c>
      <c r="K53" s="10">
        <f t="shared" si="26"/>
        <v>-3.1</v>
      </c>
      <c r="L53" s="10">
        <f t="shared" si="27"/>
        <v>7.6</v>
      </c>
      <c r="M53" s="10">
        <f t="shared" si="28"/>
        <v>10.7</v>
      </c>
      <c r="N53" s="12">
        <v>7191</v>
      </c>
    </row>
    <row r="54" spans="1:14" ht="19.5" customHeight="1">
      <c r="A54" s="23" t="s">
        <v>53</v>
      </c>
      <c r="B54" s="5">
        <f t="shared" si="22"/>
        <v>17</v>
      </c>
      <c r="C54" s="11">
        <f t="shared" si="23"/>
        <v>0</v>
      </c>
      <c r="D54" s="11">
        <f t="shared" si="24"/>
        <v>17</v>
      </c>
      <c r="E54" s="37">
        <f t="shared" si="5"/>
        <v>40</v>
      </c>
      <c r="F54" s="37">
        <v>14</v>
      </c>
      <c r="G54" s="37">
        <v>26</v>
      </c>
      <c r="H54" s="37">
        <f t="shared" si="25"/>
        <v>23</v>
      </c>
      <c r="I54" s="37">
        <v>14</v>
      </c>
      <c r="J54" s="37">
        <v>9</v>
      </c>
      <c r="K54" s="10">
        <f t="shared" si="26"/>
        <v>5.5</v>
      </c>
      <c r="L54" s="10">
        <f t="shared" si="27"/>
        <v>12.8</v>
      </c>
      <c r="M54" s="10">
        <f t="shared" si="28"/>
        <v>7.4</v>
      </c>
      <c r="N54" s="12">
        <v>3118</v>
      </c>
    </row>
    <row r="55" spans="1:14" ht="19.5" customHeight="1">
      <c r="A55" s="23" t="s">
        <v>54</v>
      </c>
      <c r="B55" s="5">
        <f t="shared" si="22"/>
        <v>-32</v>
      </c>
      <c r="C55" s="11">
        <f t="shared" si="23"/>
        <v>-28</v>
      </c>
      <c r="D55" s="11">
        <f t="shared" si="24"/>
        <v>-4</v>
      </c>
      <c r="E55" s="37">
        <f t="shared" si="5"/>
        <v>61</v>
      </c>
      <c r="F55" s="37">
        <v>29</v>
      </c>
      <c r="G55" s="37">
        <v>32</v>
      </c>
      <c r="H55" s="37">
        <f t="shared" si="25"/>
        <v>93</v>
      </c>
      <c r="I55" s="37">
        <v>57</v>
      </c>
      <c r="J55" s="37">
        <v>36</v>
      </c>
      <c r="K55" s="10">
        <f t="shared" si="26"/>
        <v>-3.6</v>
      </c>
      <c r="L55" s="10">
        <f t="shared" si="27"/>
        <v>6.8</v>
      </c>
      <c r="M55" s="10">
        <f t="shared" si="28"/>
        <v>10.4</v>
      </c>
      <c r="N55" s="12">
        <v>8969</v>
      </c>
    </row>
    <row r="56" spans="1:14" ht="19.5" customHeight="1">
      <c r="A56" s="23" t="s">
        <v>55</v>
      </c>
      <c r="B56" s="5">
        <f t="shared" si="22"/>
        <v>-17</v>
      </c>
      <c r="C56" s="11">
        <f t="shared" si="23"/>
        <v>-11</v>
      </c>
      <c r="D56" s="11">
        <f t="shared" si="24"/>
        <v>-6</v>
      </c>
      <c r="E56" s="37">
        <f t="shared" si="5"/>
        <v>52</v>
      </c>
      <c r="F56" s="37">
        <v>31</v>
      </c>
      <c r="G56" s="37">
        <v>21</v>
      </c>
      <c r="H56" s="37">
        <f t="shared" si="25"/>
        <v>69</v>
      </c>
      <c r="I56" s="37">
        <v>42</v>
      </c>
      <c r="J56" s="37">
        <v>27</v>
      </c>
      <c r="K56" s="10">
        <f t="shared" si="26"/>
        <v>-2.6</v>
      </c>
      <c r="L56" s="10">
        <f t="shared" si="27"/>
        <v>7.8</v>
      </c>
      <c r="M56" s="10">
        <f t="shared" si="28"/>
        <v>10.4</v>
      </c>
      <c r="N56" s="12">
        <v>6650</v>
      </c>
    </row>
    <row r="57" spans="1:14" ht="19.5" customHeight="1">
      <c r="A57" s="23" t="s">
        <v>56</v>
      </c>
      <c r="B57" s="5">
        <f t="shared" si="22"/>
        <v>-66</v>
      </c>
      <c r="C57" s="11">
        <f t="shared" si="23"/>
        <v>-42</v>
      </c>
      <c r="D57" s="11">
        <f t="shared" si="24"/>
        <v>-24</v>
      </c>
      <c r="E57" s="37">
        <f t="shared" si="5"/>
        <v>42</v>
      </c>
      <c r="F57" s="37">
        <v>23</v>
      </c>
      <c r="G57" s="37">
        <v>19</v>
      </c>
      <c r="H57" s="37">
        <f t="shared" si="25"/>
        <v>108</v>
      </c>
      <c r="I57" s="37">
        <v>65</v>
      </c>
      <c r="J57" s="37">
        <v>43</v>
      </c>
      <c r="K57" s="10">
        <f t="shared" si="26"/>
        <v>-8.9</v>
      </c>
      <c r="L57" s="10">
        <f t="shared" si="27"/>
        <v>5.6</v>
      </c>
      <c r="M57" s="10">
        <f t="shared" si="28"/>
        <v>14.5</v>
      </c>
      <c r="N57" s="12">
        <v>7444</v>
      </c>
    </row>
    <row r="58" spans="1:14" ht="19.5" customHeight="1">
      <c r="A58" s="23" t="s">
        <v>57</v>
      </c>
      <c r="B58" s="5">
        <f t="shared" si="22"/>
        <v>-34</v>
      </c>
      <c r="C58" s="11">
        <f t="shared" si="23"/>
        <v>-24</v>
      </c>
      <c r="D58" s="11">
        <f t="shared" si="24"/>
        <v>-10</v>
      </c>
      <c r="E58" s="37">
        <f t="shared" si="5"/>
        <v>32</v>
      </c>
      <c r="F58" s="37">
        <v>13</v>
      </c>
      <c r="G58" s="37">
        <v>19</v>
      </c>
      <c r="H58" s="37">
        <f t="shared" si="25"/>
        <v>66</v>
      </c>
      <c r="I58" s="37">
        <v>37</v>
      </c>
      <c r="J58" s="37">
        <v>29</v>
      </c>
      <c r="K58" s="10">
        <f t="shared" si="26"/>
        <v>-6.6</v>
      </c>
      <c r="L58" s="10">
        <f t="shared" si="27"/>
        <v>6.2</v>
      </c>
      <c r="M58" s="10">
        <f t="shared" si="28"/>
        <v>12.9</v>
      </c>
      <c r="N58" s="12">
        <v>5131</v>
      </c>
    </row>
    <row r="59" spans="1:13" ht="19.5" customHeight="1">
      <c r="A59" s="1"/>
      <c r="B59" s="5"/>
      <c r="C59" s="11"/>
      <c r="D59" s="11"/>
      <c r="E59" s="37"/>
      <c r="F59" s="37"/>
      <c r="G59" s="37"/>
      <c r="H59" s="37"/>
      <c r="I59" s="37"/>
      <c r="J59" s="37"/>
      <c r="K59" s="1"/>
      <c r="L59" s="1"/>
      <c r="M59" s="1"/>
    </row>
    <row r="60" spans="1:14" ht="19.5" customHeight="1">
      <c r="A60" s="41" t="s">
        <v>58</v>
      </c>
      <c r="B60" s="38">
        <f aca="true" t="shared" si="29" ref="B60:D64">E60-H60</f>
        <v>-165</v>
      </c>
      <c r="C60" s="39">
        <f t="shared" si="29"/>
        <v>-97</v>
      </c>
      <c r="D60" s="39">
        <f t="shared" si="29"/>
        <v>-68</v>
      </c>
      <c r="E60" s="42">
        <f t="shared" si="5"/>
        <v>108</v>
      </c>
      <c r="F60" s="42">
        <f>SUM(F61:F64)</f>
        <v>58</v>
      </c>
      <c r="G60" s="42">
        <f>SUM(G61:G64)</f>
        <v>50</v>
      </c>
      <c r="H60" s="42">
        <f>I60+J60</f>
        <v>273</v>
      </c>
      <c r="I60" s="42">
        <f>SUM(I61:I64)</f>
        <v>155</v>
      </c>
      <c r="J60" s="42">
        <f>SUM(J61:J64)</f>
        <v>118</v>
      </c>
      <c r="K60" s="40">
        <f>ROUND(+B60/$N60*1000,1)</f>
        <v>-8.2</v>
      </c>
      <c r="L60" s="40">
        <f>ROUND(+E60/$N60*1000,1)</f>
        <v>5.4</v>
      </c>
      <c r="M60" s="40">
        <f>ROUND(+H60/$N60*1000,1)</f>
        <v>13.6</v>
      </c>
      <c r="N60" s="12">
        <v>20057</v>
      </c>
    </row>
    <row r="61" spans="1:14" ht="19.5" customHeight="1">
      <c r="A61" s="23" t="s">
        <v>59</v>
      </c>
      <c r="B61" s="5">
        <f t="shared" si="29"/>
        <v>-84</v>
      </c>
      <c r="C61" s="11">
        <f t="shared" si="29"/>
        <v>-48</v>
      </c>
      <c r="D61" s="11">
        <f t="shared" si="29"/>
        <v>-36</v>
      </c>
      <c r="E61" s="37">
        <f t="shared" si="5"/>
        <v>30</v>
      </c>
      <c r="F61" s="37">
        <v>19</v>
      </c>
      <c r="G61" s="37">
        <v>11</v>
      </c>
      <c r="H61" s="37">
        <f>I61+J61</f>
        <v>114</v>
      </c>
      <c r="I61" s="37">
        <v>67</v>
      </c>
      <c r="J61" s="37">
        <v>47</v>
      </c>
      <c r="K61" s="10">
        <f>ROUND(+B61/$N61*1000,1)</f>
        <v>-13</v>
      </c>
      <c r="L61" s="10">
        <f>ROUND(+E61/$N61*1000,1)</f>
        <v>4.6</v>
      </c>
      <c r="M61" s="10">
        <f>ROUND(+H61/$N61*1000,1)</f>
        <v>17.6</v>
      </c>
      <c r="N61" s="12">
        <v>6476</v>
      </c>
    </row>
    <row r="62" spans="1:14" ht="19.5" customHeight="1">
      <c r="A62" s="23" t="s">
        <v>60</v>
      </c>
      <c r="B62" s="5">
        <f t="shared" si="29"/>
        <v>-17</v>
      </c>
      <c r="C62" s="11">
        <f t="shared" si="29"/>
        <v>-11</v>
      </c>
      <c r="D62" s="11">
        <f t="shared" si="29"/>
        <v>-6</v>
      </c>
      <c r="E62" s="37">
        <f t="shared" si="5"/>
        <v>29</v>
      </c>
      <c r="F62" s="37">
        <v>11</v>
      </c>
      <c r="G62" s="37">
        <v>18</v>
      </c>
      <c r="H62" s="37">
        <f>I62+J62</f>
        <v>46</v>
      </c>
      <c r="I62" s="37">
        <v>22</v>
      </c>
      <c r="J62" s="37">
        <v>24</v>
      </c>
      <c r="K62" s="10">
        <f>ROUND(+B62/$N62*1000,1)</f>
        <v>-3.9</v>
      </c>
      <c r="L62" s="10">
        <f>ROUND(+E62/$N62*1000,1)</f>
        <v>6.6</v>
      </c>
      <c r="M62" s="10">
        <f>ROUND(+H62/$N62*1000,1)</f>
        <v>10.4</v>
      </c>
      <c r="N62" s="12">
        <v>4412</v>
      </c>
    </row>
    <row r="63" spans="1:21" ht="19.5" customHeight="1">
      <c r="A63" s="23" t="s">
        <v>61</v>
      </c>
      <c r="B63" s="5">
        <f t="shared" si="29"/>
        <v>-42</v>
      </c>
      <c r="C63" s="11">
        <f t="shared" si="29"/>
        <v>-21</v>
      </c>
      <c r="D63" s="11">
        <f t="shared" si="29"/>
        <v>-21</v>
      </c>
      <c r="E63" s="37">
        <f t="shared" si="5"/>
        <v>18</v>
      </c>
      <c r="F63" s="37">
        <v>10</v>
      </c>
      <c r="G63" s="37">
        <v>8</v>
      </c>
      <c r="H63" s="37">
        <f>I63+J63</f>
        <v>60</v>
      </c>
      <c r="I63" s="37">
        <v>31</v>
      </c>
      <c r="J63" s="37">
        <v>29</v>
      </c>
      <c r="K63" s="10">
        <f>ROUND(+B63/$N63*1000,1)</f>
        <v>-11</v>
      </c>
      <c r="L63" s="10">
        <f>ROUND(+E63/$N63*1000,1)</f>
        <v>4.7</v>
      </c>
      <c r="M63" s="10">
        <f>ROUND(+H63/$N63*1000,1)</f>
        <v>15.8</v>
      </c>
      <c r="N63" s="12">
        <v>3808</v>
      </c>
      <c r="U63" s="15"/>
    </row>
    <row r="64" spans="1:21" ht="19.5" customHeight="1">
      <c r="A64" s="23" t="s">
        <v>62</v>
      </c>
      <c r="B64" s="5">
        <f t="shared" si="29"/>
        <v>-22</v>
      </c>
      <c r="C64" s="11">
        <f t="shared" si="29"/>
        <v>-17</v>
      </c>
      <c r="D64" s="11">
        <f t="shared" si="29"/>
        <v>-5</v>
      </c>
      <c r="E64" s="37">
        <f t="shared" si="5"/>
        <v>31</v>
      </c>
      <c r="F64" s="37">
        <v>18</v>
      </c>
      <c r="G64" s="37">
        <v>13</v>
      </c>
      <c r="H64" s="37">
        <f>I64+J64</f>
        <v>53</v>
      </c>
      <c r="I64" s="37">
        <v>35</v>
      </c>
      <c r="J64" s="37">
        <v>18</v>
      </c>
      <c r="K64" s="10">
        <f>ROUND(+B64/$N64*1000,1)</f>
        <v>-4.1</v>
      </c>
      <c r="L64" s="10">
        <f>ROUND(+E64/$N64*1000,1)</f>
        <v>5.8</v>
      </c>
      <c r="M64" s="10">
        <f>ROUND(+H64/$N64*1000,1)</f>
        <v>9.9</v>
      </c>
      <c r="N64" s="12">
        <v>5361</v>
      </c>
      <c r="U64" s="15"/>
    </row>
    <row r="65" spans="1:21" ht="19.5" customHeight="1">
      <c r="A65" s="1"/>
      <c r="B65" s="5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U65" s="15"/>
    </row>
    <row r="66" spans="1:21" ht="17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U66" s="15"/>
    </row>
    <row r="73" ht="17.25">
      <c r="A73" s="32" t="s">
        <v>63</v>
      </c>
    </row>
    <row r="74" ht="17.25">
      <c r="L74" s="32" t="s">
        <v>64</v>
      </c>
    </row>
    <row r="75" spans="1:13" ht="17.25">
      <c r="A75" s="25"/>
      <c r="B75" s="29"/>
      <c r="C75" s="25"/>
      <c r="D75" s="25"/>
      <c r="E75" s="25"/>
      <c r="F75" s="25"/>
      <c r="G75" s="25"/>
      <c r="H75" s="25"/>
      <c r="I75" s="25"/>
      <c r="J75" s="25"/>
      <c r="K75" s="29"/>
      <c r="L75" s="25"/>
      <c r="M75" s="25"/>
    </row>
    <row r="76" spans="2:11" ht="17.25">
      <c r="B76" s="27"/>
      <c r="D76" s="35" t="s">
        <v>0</v>
      </c>
      <c r="H76" s="35" t="s">
        <v>1</v>
      </c>
      <c r="K76" s="27" t="s">
        <v>65</v>
      </c>
    </row>
    <row r="77" spans="1:13" ht="17.25">
      <c r="A77" s="35" t="s">
        <v>3</v>
      </c>
      <c r="B77" s="28" t="s">
        <v>66</v>
      </c>
      <c r="C77" s="24"/>
      <c r="D77" s="24"/>
      <c r="E77" s="28" t="s">
        <v>67</v>
      </c>
      <c r="F77" s="24"/>
      <c r="G77" s="24"/>
      <c r="H77" s="28" t="s">
        <v>68</v>
      </c>
      <c r="I77" s="24"/>
      <c r="J77" s="24"/>
      <c r="K77" s="34" t="s">
        <v>7</v>
      </c>
      <c r="L77" s="28"/>
      <c r="M77" s="28"/>
    </row>
    <row r="78" spans="2:13" ht="17.25">
      <c r="B78" s="34" t="s">
        <v>11</v>
      </c>
      <c r="C78" s="34" t="s">
        <v>9</v>
      </c>
      <c r="D78" s="34" t="s">
        <v>10</v>
      </c>
      <c r="E78" s="34" t="s">
        <v>11</v>
      </c>
      <c r="F78" s="34" t="s">
        <v>9</v>
      </c>
      <c r="G78" s="34" t="s">
        <v>10</v>
      </c>
      <c r="H78" s="34" t="s">
        <v>11</v>
      </c>
      <c r="I78" s="34" t="s">
        <v>9</v>
      </c>
      <c r="J78" s="34" t="s">
        <v>10</v>
      </c>
      <c r="K78" s="33" t="s">
        <v>12</v>
      </c>
      <c r="L78" s="33" t="s">
        <v>13</v>
      </c>
      <c r="M78" s="33" t="s">
        <v>14</v>
      </c>
    </row>
    <row r="79" spans="2:13" ht="17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7.25">
      <c r="A80" s="24"/>
      <c r="B80" s="28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7.25">
      <c r="A81" s="35" t="s">
        <v>69</v>
      </c>
      <c r="B81" s="26">
        <v>830</v>
      </c>
      <c r="C81" s="31">
        <v>367</v>
      </c>
      <c r="D81" s="31">
        <v>463</v>
      </c>
      <c r="E81" s="31">
        <v>6227</v>
      </c>
      <c r="F81" s="31">
        <v>3227</v>
      </c>
      <c r="G81" s="31">
        <v>3000</v>
      </c>
      <c r="H81" s="31">
        <v>5397</v>
      </c>
      <c r="I81" s="31">
        <v>2860</v>
      </c>
      <c r="J81" s="31">
        <v>2537</v>
      </c>
      <c r="K81" s="30">
        <v>1.3</v>
      </c>
      <c r="L81" s="30">
        <v>10.1</v>
      </c>
      <c r="M81" s="30">
        <v>8.8</v>
      </c>
    </row>
    <row r="82" spans="1:13" ht="17.25">
      <c r="A82" s="35" t="s">
        <v>70</v>
      </c>
      <c r="B82" s="26">
        <v>1264</v>
      </c>
      <c r="C82" s="31">
        <v>599</v>
      </c>
      <c r="D82" s="31">
        <v>665</v>
      </c>
      <c r="E82" s="31">
        <v>3956</v>
      </c>
      <c r="F82" s="31">
        <v>2010</v>
      </c>
      <c r="G82" s="31">
        <v>1946</v>
      </c>
      <c r="H82" s="31">
        <v>2692</v>
      </c>
      <c r="I82" s="31">
        <v>1411</v>
      </c>
      <c r="J82" s="31">
        <v>1281</v>
      </c>
      <c r="K82" s="30">
        <v>3.5</v>
      </c>
      <c r="L82" s="30">
        <v>10.9</v>
      </c>
      <c r="M82" s="30">
        <v>7.4</v>
      </c>
    </row>
    <row r="83" spans="1:13" ht="17.25">
      <c r="A83" s="35" t="s">
        <v>71</v>
      </c>
      <c r="B83" s="26" t="s">
        <v>72</v>
      </c>
      <c r="C83" s="31" t="s">
        <v>73</v>
      </c>
      <c r="D83" s="31" t="s">
        <v>74</v>
      </c>
      <c r="E83" s="31">
        <v>2271</v>
      </c>
      <c r="F83" s="31">
        <v>1217</v>
      </c>
      <c r="G83" s="31">
        <v>1054</v>
      </c>
      <c r="H83" s="31">
        <v>2705</v>
      </c>
      <c r="I83" s="31">
        <v>1449</v>
      </c>
      <c r="J83" s="31">
        <v>1256</v>
      </c>
      <c r="K83" s="31" t="s">
        <v>75</v>
      </c>
      <c r="L83" s="30">
        <v>9</v>
      </c>
      <c r="M83" s="30">
        <v>10.8</v>
      </c>
    </row>
    <row r="84" spans="2:4" ht="17.25">
      <c r="B84" s="26"/>
      <c r="C84" s="31"/>
      <c r="D84" s="31"/>
    </row>
    <row r="85" spans="1:13" ht="17.25">
      <c r="A85" s="35" t="s">
        <v>18</v>
      </c>
      <c r="B85" s="26">
        <v>616</v>
      </c>
      <c r="C85" s="31">
        <v>255</v>
      </c>
      <c r="D85" s="31">
        <v>361</v>
      </c>
      <c r="E85" s="31">
        <v>1607</v>
      </c>
      <c r="F85" s="31">
        <v>794</v>
      </c>
      <c r="G85" s="31">
        <v>813</v>
      </c>
      <c r="H85" s="31">
        <v>991</v>
      </c>
      <c r="I85" s="31">
        <v>539</v>
      </c>
      <c r="J85" s="31">
        <v>452</v>
      </c>
      <c r="K85" s="30">
        <v>4.3</v>
      </c>
      <c r="L85" s="30">
        <v>11.2</v>
      </c>
      <c r="M85" s="30">
        <v>6.9</v>
      </c>
    </row>
    <row r="86" spans="1:13" ht="17.25">
      <c r="A86" s="35" t="s">
        <v>19</v>
      </c>
      <c r="B86" s="26">
        <v>548</v>
      </c>
      <c r="C86" s="31">
        <v>281</v>
      </c>
      <c r="D86" s="31">
        <v>267</v>
      </c>
      <c r="E86" s="31">
        <v>1454</v>
      </c>
      <c r="F86" s="31">
        <v>758</v>
      </c>
      <c r="G86" s="31">
        <v>696</v>
      </c>
      <c r="H86" s="31">
        <v>906</v>
      </c>
      <c r="I86" s="31">
        <v>477</v>
      </c>
      <c r="J86" s="31">
        <v>429</v>
      </c>
      <c r="K86" s="30">
        <v>4.2</v>
      </c>
      <c r="L86" s="30">
        <v>11</v>
      </c>
      <c r="M86" s="30">
        <v>6.9</v>
      </c>
    </row>
    <row r="87" spans="1:13" ht="17.25">
      <c r="A87" s="35" t="s">
        <v>20</v>
      </c>
      <c r="B87" s="26">
        <v>27</v>
      </c>
      <c r="C87" s="31">
        <v>26</v>
      </c>
      <c r="D87" s="31">
        <v>1</v>
      </c>
      <c r="E87" s="31">
        <v>525</v>
      </c>
      <c r="F87" s="31">
        <v>267</v>
      </c>
      <c r="G87" s="31">
        <v>258</v>
      </c>
      <c r="H87" s="31">
        <v>498</v>
      </c>
      <c r="I87" s="31">
        <v>241</v>
      </c>
      <c r="J87" s="31">
        <v>257</v>
      </c>
      <c r="K87" s="30">
        <v>0.5</v>
      </c>
      <c r="L87" s="30">
        <v>10.2</v>
      </c>
      <c r="M87" s="30">
        <v>9.6</v>
      </c>
    </row>
    <row r="88" spans="1:13" ht="17.25">
      <c r="A88" s="35" t="s">
        <v>21</v>
      </c>
      <c r="B88" s="26">
        <v>73</v>
      </c>
      <c r="C88" s="31">
        <v>37</v>
      </c>
      <c r="D88" s="31">
        <v>36</v>
      </c>
      <c r="E88" s="31">
        <v>370</v>
      </c>
      <c r="F88" s="31">
        <v>191</v>
      </c>
      <c r="G88" s="31">
        <v>179</v>
      </c>
      <c r="H88" s="31">
        <v>297</v>
      </c>
      <c r="I88" s="31">
        <v>154</v>
      </c>
      <c r="J88" s="31">
        <v>143</v>
      </c>
      <c r="K88" s="30">
        <v>2</v>
      </c>
      <c r="L88" s="30">
        <v>9.9</v>
      </c>
      <c r="M88" s="30">
        <v>8</v>
      </c>
    </row>
    <row r="89" spans="2:4" ht="17.25">
      <c r="B89" s="26"/>
      <c r="C89" s="31"/>
      <c r="D89" s="31"/>
    </row>
    <row r="90" spans="1:13" ht="17.25">
      <c r="A90" s="35" t="s">
        <v>22</v>
      </c>
      <c r="B90" s="26">
        <v>0</v>
      </c>
      <c r="C90" s="31">
        <v>7</v>
      </c>
      <c r="D90" s="31" t="s">
        <v>76</v>
      </c>
      <c r="E90" s="31">
        <v>279</v>
      </c>
      <c r="F90" s="31">
        <v>160</v>
      </c>
      <c r="G90" s="31">
        <v>119</v>
      </c>
      <c r="H90" s="31">
        <v>279</v>
      </c>
      <c r="I90" s="31">
        <v>153</v>
      </c>
      <c r="J90" s="31">
        <v>126</v>
      </c>
      <c r="K90" s="30">
        <v>0</v>
      </c>
      <c r="L90" s="30">
        <v>10.2</v>
      </c>
      <c r="M90" s="30">
        <v>10.2</v>
      </c>
    </row>
    <row r="91" spans="1:13" ht="17.25">
      <c r="A91" s="36" t="s">
        <v>77</v>
      </c>
      <c r="B91" s="26">
        <v>15</v>
      </c>
      <c r="C91" s="31">
        <v>8</v>
      </c>
      <c r="D91" s="31">
        <v>7</v>
      </c>
      <c r="E91" s="31">
        <v>100</v>
      </c>
      <c r="F91" s="31">
        <v>55</v>
      </c>
      <c r="G91" s="31">
        <v>45</v>
      </c>
      <c r="H91" s="31">
        <v>85</v>
      </c>
      <c r="I91" s="31">
        <v>47</v>
      </c>
      <c r="J91" s="31">
        <v>38</v>
      </c>
      <c r="K91" s="30">
        <v>1.7</v>
      </c>
      <c r="L91" s="30">
        <v>11.5</v>
      </c>
      <c r="M91" s="30">
        <v>9.7</v>
      </c>
    </row>
    <row r="92" spans="1:13" ht="17.25">
      <c r="A92" s="36" t="s">
        <v>78</v>
      </c>
      <c r="B92" s="26" t="s">
        <v>79</v>
      </c>
      <c r="C92" s="31" t="s">
        <v>80</v>
      </c>
      <c r="D92" s="31" t="s">
        <v>81</v>
      </c>
      <c r="E92" s="31">
        <v>151</v>
      </c>
      <c r="F92" s="31">
        <v>86</v>
      </c>
      <c r="G92" s="31">
        <v>65</v>
      </c>
      <c r="H92" s="31">
        <v>165</v>
      </c>
      <c r="I92" s="31">
        <v>89</v>
      </c>
      <c r="J92" s="31">
        <v>76</v>
      </c>
      <c r="K92" s="31" t="s">
        <v>82</v>
      </c>
      <c r="L92" s="30">
        <v>9.9</v>
      </c>
      <c r="M92" s="30">
        <v>10.8</v>
      </c>
    </row>
    <row r="93" spans="1:13" ht="17.25">
      <c r="A93" s="36" t="s">
        <v>83</v>
      </c>
      <c r="B93" s="26" t="s">
        <v>84</v>
      </c>
      <c r="C93" s="31">
        <v>2</v>
      </c>
      <c r="D93" s="31" t="s">
        <v>80</v>
      </c>
      <c r="E93" s="31">
        <v>28</v>
      </c>
      <c r="F93" s="31">
        <v>19</v>
      </c>
      <c r="G93" s="31">
        <v>9</v>
      </c>
      <c r="H93" s="31">
        <v>29</v>
      </c>
      <c r="I93" s="31">
        <v>17</v>
      </c>
      <c r="J93" s="31">
        <v>12</v>
      </c>
      <c r="K93" s="31" t="s">
        <v>85</v>
      </c>
      <c r="L93" s="30">
        <v>8.2</v>
      </c>
      <c r="M93" s="30">
        <v>8.5</v>
      </c>
    </row>
    <row r="94" spans="2:4" ht="17.25">
      <c r="B94" s="26"/>
      <c r="C94" s="31"/>
      <c r="D94" s="31"/>
    </row>
    <row r="95" spans="1:13" ht="17.25">
      <c r="A95" s="35" t="s">
        <v>26</v>
      </c>
      <c r="B95" s="26" t="s">
        <v>86</v>
      </c>
      <c r="C95" s="31" t="s">
        <v>87</v>
      </c>
      <c r="D95" s="31" t="s">
        <v>88</v>
      </c>
      <c r="E95" s="31">
        <v>533</v>
      </c>
      <c r="F95" s="31">
        <v>278</v>
      </c>
      <c r="G95" s="31">
        <v>255</v>
      </c>
      <c r="H95" s="31">
        <v>609</v>
      </c>
      <c r="I95" s="31">
        <v>338</v>
      </c>
      <c r="J95" s="31">
        <v>271</v>
      </c>
      <c r="K95" s="31" t="s">
        <v>89</v>
      </c>
      <c r="L95" s="30">
        <v>9.8</v>
      </c>
      <c r="M95" s="30">
        <v>11.2</v>
      </c>
    </row>
    <row r="96" spans="1:13" ht="17.25">
      <c r="A96" s="36" t="s">
        <v>90</v>
      </c>
      <c r="B96" s="26">
        <v>9</v>
      </c>
      <c r="C96" s="31" t="s">
        <v>91</v>
      </c>
      <c r="D96" s="31">
        <v>14</v>
      </c>
      <c r="E96" s="31">
        <v>102</v>
      </c>
      <c r="F96" s="31">
        <v>48</v>
      </c>
      <c r="G96" s="31">
        <v>54</v>
      </c>
      <c r="H96" s="31">
        <v>93</v>
      </c>
      <c r="I96" s="31">
        <v>53</v>
      </c>
      <c r="J96" s="31">
        <v>40</v>
      </c>
      <c r="K96" s="30">
        <v>0.9</v>
      </c>
      <c r="L96" s="30">
        <v>10.4</v>
      </c>
      <c r="M96" s="30">
        <v>9.5</v>
      </c>
    </row>
    <row r="97" spans="1:13" ht="17.25">
      <c r="A97" s="36" t="s">
        <v>92</v>
      </c>
      <c r="B97" s="26" t="s">
        <v>91</v>
      </c>
      <c r="C97" s="31" t="s">
        <v>93</v>
      </c>
      <c r="D97" s="31">
        <v>4</v>
      </c>
      <c r="E97" s="31">
        <v>58</v>
      </c>
      <c r="F97" s="31">
        <v>30</v>
      </c>
      <c r="G97" s="31">
        <v>28</v>
      </c>
      <c r="H97" s="31">
        <v>63</v>
      </c>
      <c r="I97" s="31">
        <v>39</v>
      </c>
      <c r="J97" s="31">
        <v>24</v>
      </c>
      <c r="K97" s="31" t="s">
        <v>94</v>
      </c>
      <c r="L97" s="30">
        <v>11.7</v>
      </c>
      <c r="M97" s="30">
        <v>12.7</v>
      </c>
    </row>
    <row r="98" spans="1:13" ht="17.25">
      <c r="A98" s="36" t="s">
        <v>95</v>
      </c>
      <c r="B98" s="26" t="s">
        <v>91</v>
      </c>
      <c r="C98" s="31" t="s">
        <v>96</v>
      </c>
      <c r="D98" s="31">
        <v>3</v>
      </c>
      <c r="E98" s="31">
        <v>87</v>
      </c>
      <c r="F98" s="31">
        <v>44</v>
      </c>
      <c r="G98" s="31">
        <v>43</v>
      </c>
      <c r="H98" s="31">
        <v>92</v>
      </c>
      <c r="I98" s="31">
        <v>52</v>
      </c>
      <c r="J98" s="31">
        <v>40</v>
      </c>
      <c r="K98" s="31" t="s">
        <v>97</v>
      </c>
      <c r="L98" s="30">
        <v>9.8</v>
      </c>
      <c r="M98" s="30">
        <v>10.4</v>
      </c>
    </row>
    <row r="99" spans="1:13" ht="17.25">
      <c r="A99" s="36" t="s">
        <v>98</v>
      </c>
      <c r="B99" s="26">
        <v>11</v>
      </c>
      <c r="C99" s="31">
        <v>0</v>
      </c>
      <c r="D99" s="31">
        <v>11</v>
      </c>
      <c r="E99" s="31">
        <v>67</v>
      </c>
      <c r="F99" s="31">
        <v>34</v>
      </c>
      <c r="G99" s="31">
        <v>33</v>
      </c>
      <c r="H99" s="31">
        <v>56</v>
      </c>
      <c r="I99" s="31">
        <v>34</v>
      </c>
      <c r="J99" s="31">
        <v>22</v>
      </c>
      <c r="K99" s="30">
        <v>1.8</v>
      </c>
      <c r="L99" s="30">
        <v>10.8</v>
      </c>
      <c r="M99" s="30">
        <v>9</v>
      </c>
    </row>
    <row r="100" spans="1:13" ht="17.25">
      <c r="A100" s="36" t="s">
        <v>99</v>
      </c>
      <c r="B100" s="26" t="s">
        <v>100</v>
      </c>
      <c r="C100" s="31" t="s">
        <v>101</v>
      </c>
      <c r="D100" s="31" t="s">
        <v>102</v>
      </c>
      <c r="E100" s="31">
        <v>44</v>
      </c>
      <c r="F100" s="31">
        <v>24</v>
      </c>
      <c r="G100" s="31">
        <v>20</v>
      </c>
      <c r="H100" s="31">
        <v>85</v>
      </c>
      <c r="I100" s="31">
        <v>47</v>
      </c>
      <c r="J100" s="31">
        <v>38</v>
      </c>
      <c r="K100" s="31" t="s">
        <v>103</v>
      </c>
      <c r="L100" s="30">
        <v>7.4</v>
      </c>
      <c r="M100" s="30">
        <v>14.4</v>
      </c>
    </row>
    <row r="101" spans="1:13" ht="17.25">
      <c r="A101" s="36" t="s">
        <v>104</v>
      </c>
      <c r="B101" s="26">
        <v>6</v>
      </c>
      <c r="C101" s="31">
        <v>5</v>
      </c>
      <c r="D101" s="31">
        <v>1</v>
      </c>
      <c r="E101" s="31">
        <v>54</v>
      </c>
      <c r="F101" s="31">
        <v>28</v>
      </c>
      <c r="G101" s="31">
        <v>26</v>
      </c>
      <c r="H101" s="31">
        <v>48</v>
      </c>
      <c r="I101" s="31">
        <v>23</v>
      </c>
      <c r="J101" s="31">
        <v>25</v>
      </c>
      <c r="K101" s="30">
        <v>1.2</v>
      </c>
      <c r="L101" s="30">
        <v>11.2</v>
      </c>
      <c r="M101" s="30">
        <v>10</v>
      </c>
    </row>
    <row r="102" spans="1:13" ht="17.25">
      <c r="A102" s="36" t="s">
        <v>105</v>
      </c>
      <c r="B102" s="26" t="s">
        <v>106</v>
      </c>
      <c r="C102" s="31" t="s">
        <v>107</v>
      </c>
      <c r="D102" s="31" t="s">
        <v>108</v>
      </c>
      <c r="E102" s="31">
        <v>26</v>
      </c>
      <c r="F102" s="31">
        <v>14</v>
      </c>
      <c r="G102" s="31">
        <v>12</v>
      </c>
      <c r="H102" s="31">
        <v>32</v>
      </c>
      <c r="I102" s="31">
        <v>18</v>
      </c>
      <c r="J102" s="31">
        <v>14</v>
      </c>
      <c r="K102" s="31" t="s">
        <v>109</v>
      </c>
      <c r="L102" s="30">
        <v>7.7</v>
      </c>
      <c r="M102" s="30">
        <v>9.5</v>
      </c>
    </row>
    <row r="103" spans="1:13" ht="17.25">
      <c r="A103" s="36" t="s">
        <v>110</v>
      </c>
      <c r="B103" s="26" t="s">
        <v>111</v>
      </c>
      <c r="C103" s="31" t="s">
        <v>88</v>
      </c>
      <c r="D103" s="31" t="s">
        <v>112</v>
      </c>
      <c r="E103" s="31">
        <v>95</v>
      </c>
      <c r="F103" s="31">
        <v>56</v>
      </c>
      <c r="G103" s="31">
        <v>39</v>
      </c>
      <c r="H103" s="31">
        <v>140</v>
      </c>
      <c r="I103" s="31">
        <v>72</v>
      </c>
      <c r="J103" s="31">
        <v>68</v>
      </c>
      <c r="K103" s="31" t="s">
        <v>113</v>
      </c>
      <c r="L103" s="30">
        <v>9</v>
      </c>
      <c r="M103" s="30">
        <v>13.2</v>
      </c>
    </row>
    <row r="104" spans="2:4" ht="17.25">
      <c r="B104" s="27"/>
      <c r="C104" s="31"/>
      <c r="D104" s="31"/>
    </row>
    <row r="105" spans="1:13" ht="17.25">
      <c r="A105" s="35" t="s">
        <v>35</v>
      </c>
      <c r="B105" s="26" t="s">
        <v>114</v>
      </c>
      <c r="C105" s="31" t="s">
        <v>88</v>
      </c>
      <c r="D105" s="31" t="s">
        <v>106</v>
      </c>
      <c r="E105" s="31">
        <v>220</v>
      </c>
      <c r="F105" s="31">
        <v>115</v>
      </c>
      <c r="G105" s="31">
        <v>105</v>
      </c>
      <c r="H105" s="31">
        <v>242</v>
      </c>
      <c r="I105" s="31">
        <v>131</v>
      </c>
      <c r="J105" s="31">
        <v>111</v>
      </c>
      <c r="K105" s="31" t="s">
        <v>82</v>
      </c>
      <c r="L105" s="30">
        <v>9.2</v>
      </c>
      <c r="M105" s="30">
        <v>10.1</v>
      </c>
    </row>
    <row r="106" spans="1:13" ht="17.25">
      <c r="A106" s="36" t="s">
        <v>115</v>
      </c>
      <c r="B106" s="26">
        <v>11</v>
      </c>
      <c r="C106" s="31">
        <v>3</v>
      </c>
      <c r="D106" s="31">
        <v>8</v>
      </c>
      <c r="E106" s="31">
        <v>98</v>
      </c>
      <c r="F106" s="31">
        <v>51</v>
      </c>
      <c r="G106" s="31">
        <v>47</v>
      </c>
      <c r="H106" s="31">
        <v>87</v>
      </c>
      <c r="I106" s="31">
        <v>48</v>
      </c>
      <c r="J106" s="31">
        <v>39</v>
      </c>
      <c r="K106" s="30">
        <v>1.1</v>
      </c>
      <c r="L106" s="30">
        <v>9.5</v>
      </c>
      <c r="M106" s="30">
        <v>8.5</v>
      </c>
    </row>
    <row r="107" spans="1:13" ht="17.25">
      <c r="A107" s="36" t="s">
        <v>116</v>
      </c>
      <c r="B107" s="26">
        <v>5</v>
      </c>
      <c r="C107" s="31">
        <v>8</v>
      </c>
      <c r="D107" s="31" t="s">
        <v>80</v>
      </c>
      <c r="E107" s="31">
        <v>53</v>
      </c>
      <c r="F107" s="31">
        <v>30</v>
      </c>
      <c r="G107" s="31">
        <v>23</v>
      </c>
      <c r="H107" s="31">
        <v>48</v>
      </c>
      <c r="I107" s="31">
        <v>22</v>
      </c>
      <c r="J107" s="31">
        <v>26</v>
      </c>
      <c r="K107" s="30">
        <v>1.1</v>
      </c>
      <c r="L107" s="30">
        <v>11.3</v>
      </c>
      <c r="M107" s="30">
        <v>10.2</v>
      </c>
    </row>
    <row r="108" spans="1:13" ht="17.25">
      <c r="A108" s="36" t="s">
        <v>117</v>
      </c>
      <c r="B108" s="26" t="s">
        <v>118</v>
      </c>
      <c r="C108" s="31" t="s">
        <v>119</v>
      </c>
      <c r="D108" s="31" t="s">
        <v>81</v>
      </c>
      <c r="E108" s="31">
        <v>69</v>
      </c>
      <c r="F108" s="31">
        <v>34</v>
      </c>
      <c r="G108" s="31">
        <v>35</v>
      </c>
      <c r="H108" s="31">
        <v>107</v>
      </c>
      <c r="I108" s="31">
        <v>61</v>
      </c>
      <c r="J108" s="31">
        <v>46</v>
      </c>
      <c r="K108" s="31" t="s">
        <v>113</v>
      </c>
      <c r="L108" s="30">
        <v>7.8</v>
      </c>
      <c r="M108" s="30">
        <v>12.1</v>
      </c>
    </row>
    <row r="109" spans="2:4" ht="17.25">
      <c r="B109" s="26"/>
      <c r="C109" s="31"/>
      <c r="D109" s="31"/>
    </row>
    <row r="110" spans="1:13" ht="17.25">
      <c r="A110" s="35" t="s">
        <v>39</v>
      </c>
      <c r="B110" s="26" t="s">
        <v>120</v>
      </c>
      <c r="C110" s="31" t="s">
        <v>107</v>
      </c>
      <c r="D110" s="31" t="s">
        <v>121</v>
      </c>
      <c r="E110" s="31">
        <v>652</v>
      </c>
      <c r="F110" s="31">
        <v>338</v>
      </c>
      <c r="G110" s="31">
        <v>314</v>
      </c>
      <c r="H110" s="31">
        <v>682</v>
      </c>
      <c r="I110" s="31">
        <v>342</v>
      </c>
      <c r="J110" s="31">
        <v>340</v>
      </c>
      <c r="K110" s="31" t="s">
        <v>122</v>
      </c>
      <c r="L110" s="30">
        <v>9.4</v>
      </c>
      <c r="M110" s="30">
        <v>9.8</v>
      </c>
    </row>
    <row r="111" spans="1:13" ht="17.25">
      <c r="A111" s="36" t="s">
        <v>123</v>
      </c>
      <c r="B111" s="26">
        <v>12</v>
      </c>
      <c r="C111" s="31">
        <v>11</v>
      </c>
      <c r="D111" s="31">
        <v>1</v>
      </c>
      <c r="E111" s="31">
        <v>81</v>
      </c>
      <c r="F111" s="31">
        <v>46</v>
      </c>
      <c r="G111" s="31">
        <v>35</v>
      </c>
      <c r="H111" s="31">
        <v>69</v>
      </c>
      <c r="I111" s="31">
        <v>35</v>
      </c>
      <c r="J111" s="31">
        <v>34</v>
      </c>
      <c r="K111" s="30">
        <v>1.7</v>
      </c>
      <c r="L111" s="30">
        <v>11.2</v>
      </c>
      <c r="M111" s="30">
        <v>9.6</v>
      </c>
    </row>
    <row r="112" spans="1:13" ht="17.25">
      <c r="A112" s="36" t="s">
        <v>124</v>
      </c>
      <c r="B112" s="26" t="s">
        <v>84</v>
      </c>
      <c r="C112" s="31" t="s">
        <v>80</v>
      </c>
      <c r="D112" s="31">
        <v>2</v>
      </c>
      <c r="E112" s="31">
        <v>33</v>
      </c>
      <c r="F112" s="31">
        <v>16</v>
      </c>
      <c r="G112" s="31">
        <v>17</v>
      </c>
      <c r="H112" s="31">
        <v>34</v>
      </c>
      <c r="I112" s="31">
        <v>19</v>
      </c>
      <c r="J112" s="31">
        <v>15</v>
      </c>
      <c r="K112" s="31" t="s">
        <v>85</v>
      </c>
      <c r="L112" s="30">
        <v>10</v>
      </c>
      <c r="M112" s="30">
        <v>10.3</v>
      </c>
    </row>
    <row r="113" spans="1:13" ht="17.25">
      <c r="A113" s="36" t="s">
        <v>125</v>
      </c>
      <c r="B113" s="26">
        <v>5</v>
      </c>
      <c r="C113" s="31">
        <v>6</v>
      </c>
      <c r="D113" s="31" t="s">
        <v>84</v>
      </c>
      <c r="E113" s="31">
        <v>64</v>
      </c>
      <c r="F113" s="31">
        <v>34</v>
      </c>
      <c r="G113" s="31">
        <v>30</v>
      </c>
      <c r="H113" s="31">
        <v>59</v>
      </c>
      <c r="I113" s="31">
        <v>28</v>
      </c>
      <c r="J113" s="31">
        <v>31</v>
      </c>
      <c r="K113" s="30">
        <v>0.7</v>
      </c>
      <c r="L113" s="30">
        <v>9.3</v>
      </c>
      <c r="M113" s="30">
        <v>8.6</v>
      </c>
    </row>
    <row r="114" spans="1:13" ht="17.25">
      <c r="A114" s="36" t="s">
        <v>126</v>
      </c>
      <c r="B114" s="26" t="s">
        <v>127</v>
      </c>
      <c r="C114" s="31" t="s">
        <v>107</v>
      </c>
      <c r="D114" s="31" t="s">
        <v>81</v>
      </c>
      <c r="E114" s="31">
        <v>86</v>
      </c>
      <c r="F114" s="31">
        <v>45</v>
      </c>
      <c r="G114" s="31">
        <v>41</v>
      </c>
      <c r="H114" s="31">
        <v>101</v>
      </c>
      <c r="I114" s="31">
        <v>49</v>
      </c>
      <c r="J114" s="31">
        <v>52</v>
      </c>
      <c r="K114" s="31" t="s">
        <v>75</v>
      </c>
      <c r="L114" s="30">
        <v>10</v>
      </c>
      <c r="M114" s="30">
        <v>11.7</v>
      </c>
    </row>
    <row r="115" spans="1:13" ht="17.25">
      <c r="A115" s="36" t="s">
        <v>128</v>
      </c>
      <c r="B115" s="26" t="s">
        <v>91</v>
      </c>
      <c r="C115" s="31" t="s">
        <v>84</v>
      </c>
      <c r="D115" s="31" t="s">
        <v>107</v>
      </c>
      <c r="E115" s="31">
        <v>45</v>
      </c>
      <c r="F115" s="31">
        <v>27</v>
      </c>
      <c r="G115" s="31">
        <v>18</v>
      </c>
      <c r="H115" s="31">
        <v>50</v>
      </c>
      <c r="I115" s="31">
        <v>28</v>
      </c>
      <c r="J115" s="31">
        <v>22</v>
      </c>
      <c r="K115" s="31" t="s">
        <v>129</v>
      </c>
      <c r="L115" s="30">
        <v>9.5</v>
      </c>
      <c r="M115" s="30">
        <v>10.6</v>
      </c>
    </row>
    <row r="116" spans="1:13" ht="17.25">
      <c r="A116" s="36" t="s">
        <v>130</v>
      </c>
      <c r="B116" s="26">
        <v>10</v>
      </c>
      <c r="C116" s="31">
        <v>14</v>
      </c>
      <c r="D116" s="31" t="s">
        <v>107</v>
      </c>
      <c r="E116" s="31">
        <v>74</v>
      </c>
      <c r="F116" s="31">
        <v>42</v>
      </c>
      <c r="G116" s="31">
        <v>32</v>
      </c>
      <c r="H116" s="31">
        <v>64</v>
      </c>
      <c r="I116" s="31">
        <v>28</v>
      </c>
      <c r="J116" s="31">
        <v>36</v>
      </c>
      <c r="K116" s="30">
        <v>1.3</v>
      </c>
      <c r="L116" s="30">
        <v>9.6</v>
      </c>
      <c r="M116" s="30">
        <v>8.3</v>
      </c>
    </row>
    <row r="117" spans="1:13" ht="17.25">
      <c r="A117" s="36" t="s">
        <v>131</v>
      </c>
      <c r="B117" s="26" t="s">
        <v>91</v>
      </c>
      <c r="C117" s="31">
        <v>0</v>
      </c>
      <c r="D117" s="31" t="s">
        <v>91</v>
      </c>
      <c r="E117" s="31">
        <v>88</v>
      </c>
      <c r="F117" s="31">
        <v>41</v>
      </c>
      <c r="G117" s="31">
        <v>47</v>
      </c>
      <c r="H117" s="31">
        <v>93</v>
      </c>
      <c r="I117" s="31">
        <v>41</v>
      </c>
      <c r="J117" s="31">
        <v>52</v>
      </c>
      <c r="K117" s="31" t="s">
        <v>132</v>
      </c>
      <c r="L117" s="30">
        <v>9.2</v>
      </c>
      <c r="M117" s="30">
        <v>9.7</v>
      </c>
    </row>
    <row r="118" spans="1:13" ht="17.25">
      <c r="A118" s="36" t="s">
        <v>133</v>
      </c>
      <c r="B118" s="26" t="s">
        <v>119</v>
      </c>
      <c r="C118" s="31" t="s">
        <v>134</v>
      </c>
      <c r="D118" s="31" t="s">
        <v>76</v>
      </c>
      <c r="E118" s="31">
        <v>93</v>
      </c>
      <c r="F118" s="31">
        <v>44</v>
      </c>
      <c r="G118" s="31">
        <v>49</v>
      </c>
      <c r="H118" s="31">
        <v>120</v>
      </c>
      <c r="I118" s="31">
        <v>64</v>
      </c>
      <c r="J118" s="31">
        <v>56</v>
      </c>
      <c r="K118" s="31" t="s">
        <v>135</v>
      </c>
      <c r="L118" s="30">
        <v>7.4</v>
      </c>
      <c r="M118" s="30">
        <v>9.5</v>
      </c>
    </row>
    <row r="119" spans="1:13" ht="17.25">
      <c r="A119" s="36" t="s">
        <v>136</v>
      </c>
      <c r="B119" s="26" t="s">
        <v>107</v>
      </c>
      <c r="C119" s="31" t="s">
        <v>76</v>
      </c>
      <c r="D119" s="31">
        <v>3</v>
      </c>
      <c r="E119" s="31">
        <v>88</v>
      </c>
      <c r="F119" s="31">
        <v>43</v>
      </c>
      <c r="G119" s="31">
        <v>45</v>
      </c>
      <c r="H119" s="31">
        <v>92</v>
      </c>
      <c r="I119" s="31">
        <v>50</v>
      </c>
      <c r="J119" s="31">
        <v>42</v>
      </c>
      <c r="K119" s="31" t="s">
        <v>122</v>
      </c>
      <c r="L119" s="30">
        <v>9.8</v>
      </c>
      <c r="M119" s="30">
        <v>10.3</v>
      </c>
    </row>
    <row r="120" spans="2:4" ht="17.25">
      <c r="B120" s="26"/>
      <c r="C120" s="31"/>
      <c r="D120" s="31"/>
    </row>
    <row r="121" spans="1:13" ht="17.25">
      <c r="A121" s="35" t="s">
        <v>49</v>
      </c>
      <c r="B121" s="26" t="s">
        <v>137</v>
      </c>
      <c r="C121" s="31" t="s">
        <v>138</v>
      </c>
      <c r="D121" s="31" t="s">
        <v>139</v>
      </c>
      <c r="E121" s="31">
        <v>414</v>
      </c>
      <c r="F121" s="31">
        <v>231</v>
      </c>
      <c r="G121" s="31">
        <v>183</v>
      </c>
      <c r="H121" s="31">
        <v>608</v>
      </c>
      <c r="I121" s="31">
        <v>324</v>
      </c>
      <c r="J121" s="31">
        <v>284</v>
      </c>
      <c r="K121" s="31" t="s">
        <v>140</v>
      </c>
      <c r="L121" s="30">
        <v>7.9</v>
      </c>
      <c r="M121" s="30">
        <v>11.5</v>
      </c>
    </row>
    <row r="122" spans="1:13" ht="17.25">
      <c r="A122" s="36" t="s">
        <v>141</v>
      </c>
      <c r="B122" s="26" t="s">
        <v>142</v>
      </c>
      <c r="C122" s="31" t="s">
        <v>143</v>
      </c>
      <c r="D122" s="31" t="s">
        <v>144</v>
      </c>
      <c r="E122" s="31">
        <v>59</v>
      </c>
      <c r="F122" s="31">
        <v>35</v>
      </c>
      <c r="G122" s="31">
        <v>24</v>
      </c>
      <c r="H122" s="31">
        <v>118</v>
      </c>
      <c r="I122" s="31">
        <v>54</v>
      </c>
      <c r="J122" s="31">
        <v>64</v>
      </c>
      <c r="K122" s="31" t="s">
        <v>103</v>
      </c>
      <c r="L122" s="30">
        <v>6.9</v>
      </c>
      <c r="M122" s="30">
        <v>13.7</v>
      </c>
    </row>
    <row r="123" spans="1:13" ht="17.25">
      <c r="A123" s="36" t="s">
        <v>145</v>
      </c>
      <c r="B123" s="26" t="s">
        <v>146</v>
      </c>
      <c r="C123" s="31" t="s">
        <v>76</v>
      </c>
      <c r="D123" s="31" t="s">
        <v>91</v>
      </c>
      <c r="E123" s="31">
        <v>28</v>
      </c>
      <c r="F123" s="31">
        <v>15</v>
      </c>
      <c r="G123" s="31">
        <v>13</v>
      </c>
      <c r="H123" s="31">
        <v>40</v>
      </c>
      <c r="I123" s="31">
        <v>22</v>
      </c>
      <c r="J123" s="31">
        <v>18</v>
      </c>
      <c r="K123" s="31" t="s">
        <v>147</v>
      </c>
      <c r="L123" s="30">
        <v>6.8</v>
      </c>
      <c r="M123" s="30">
        <v>9.7</v>
      </c>
    </row>
    <row r="124" spans="1:13" ht="17.25">
      <c r="A124" s="36" t="s">
        <v>148</v>
      </c>
      <c r="B124" s="26">
        <v>1</v>
      </c>
      <c r="C124" s="31">
        <v>1</v>
      </c>
      <c r="D124" s="31">
        <v>0</v>
      </c>
      <c r="E124" s="31">
        <v>69</v>
      </c>
      <c r="F124" s="31">
        <v>39</v>
      </c>
      <c r="G124" s="31">
        <v>30</v>
      </c>
      <c r="H124" s="31">
        <v>68</v>
      </c>
      <c r="I124" s="31">
        <v>38</v>
      </c>
      <c r="J124" s="31">
        <v>30</v>
      </c>
      <c r="K124" s="30">
        <v>0.1</v>
      </c>
      <c r="L124" s="30">
        <v>10.1</v>
      </c>
      <c r="M124" s="30">
        <v>9.9</v>
      </c>
    </row>
    <row r="125" spans="1:13" ht="17.25">
      <c r="A125" s="36" t="s">
        <v>149</v>
      </c>
      <c r="B125" s="26" t="s">
        <v>107</v>
      </c>
      <c r="C125" s="31" t="s">
        <v>84</v>
      </c>
      <c r="D125" s="31" t="s">
        <v>80</v>
      </c>
      <c r="E125" s="31">
        <v>21</v>
      </c>
      <c r="F125" s="31">
        <v>12</v>
      </c>
      <c r="G125" s="31">
        <v>9</v>
      </c>
      <c r="H125" s="31">
        <v>25</v>
      </c>
      <c r="I125" s="31">
        <v>13</v>
      </c>
      <c r="J125" s="31">
        <v>12</v>
      </c>
      <c r="K125" s="31" t="s">
        <v>89</v>
      </c>
      <c r="L125" s="30">
        <v>7.4</v>
      </c>
      <c r="M125" s="30">
        <v>8.8</v>
      </c>
    </row>
    <row r="126" spans="1:13" ht="17.25">
      <c r="A126" s="36" t="s">
        <v>150</v>
      </c>
      <c r="B126" s="26" t="s">
        <v>96</v>
      </c>
      <c r="C126" s="31" t="s">
        <v>108</v>
      </c>
      <c r="D126" s="31" t="s">
        <v>106</v>
      </c>
      <c r="E126" s="31">
        <v>74</v>
      </c>
      <c r="F126" s="31">
        <v>39</v>
      </c>
      <c r="G126" s="31">
        <v>35</v>
      </c>
      <c r="H126" s="31">
        <v>82</v>
      </c>
      <c r="I126" s="31">
        <v>41</v>
      </c>
      <c r="J126" s="31">
        <v>41</v>
      </c>
      <c r="K126" s="31" t="s">
        <v>82</v>
      </c>
      <c r="L126" s="30">
        <v>8.2</v>
      </c>
      <c r="M126" s="30">
        <v>9.1</v>
      </c>
    </row>
    <row r="127" spans="1:13" ht="17.25">
      <c r="A127" s="36" t="s">
        <v>151</v>
      </c>
      <c r="B127" s="26" t="s">
        <v>152</v>
      </c>
      <c r="C127" s="31" t="s">
        <v>153</v>
      </c>
      <c r="D127" s="31" t="s">
        <v>102</v>
      </c>
      <c r="E127" s="31">
        <v>57</v>
      </c>
      <c r="F127" s="31">
        <v>33</v>
      </c>
      <c r="G127" s="31">
        <v>24</v>
      </c>
      <c r="H127" s="31">
        <v>92</v>
      </c>
      <c r="I127" s="31">
        <v>50</v>
      </c>
      <c r="J127" s="31">
        <v>42</v>
      </c>
      <c r="K127" s="31" t="s">
        <v>154</v>
      </c>
      <c r="L127" s="30">
        <v>7.6</v>
      </c>
      <c r="M127" s="30">
        <v>12.2</v>
      </c>
    </row>
    <row r="128" spans="1:13" ht="17.25">
      <c r="A128" s="36" t="s">
        <v>155</v>
      </c>
      <c r="B128" s="26" t="s">
        <v>156</v>
      </c>
      <c r="C128" s="31" t="s">
        <v>157</v>
      </c>
      <c r="D128" s="31" t="s">
        <v>158</v>
      </c>
      <c r="E128" s="31">
        <v>65</v>
      </c>
      <c r="F128" s="31">
        <v>32</v>
      </c>
      <c r="G128" s="31">
        <v>33</v>
      </c>
      <c r="H128" s="31">
        <v>111</v>
      </c>
      <c r="I128" s="31">
        <v>65</v>
      </c>
      <c r="J128" s="31">
        <v>46</v>
      </c>
      <c r="K128" s="31" t="s">
        <v>159</v>
      </c>
      <c r="L128" s="30">
        <v>8.2</v>
      </c>
      <c r="M128" s="30">
        <v>13.9</v>
      </c>
    </row>
    <row r="129" spans="1:13" ht="17.25">
      <c r="A129" s="36" t="s">
        <v>160</v>
      </c>
      <c r="B129" s="26" t="s">
        <v>161</v>
      </c>
      <c r="C129" s="31" t="s">
        <v>127</v>
      </c>
      <c r="D129" s="31" t="s">
        <v>88</v>
      </c>
      <c r="E129" s="31">
        <v>41</v>
      </c>
      <c r="F129" s="31">
        <v>26</v>
      </c>
      <c r="G129" s="31">
        <v>15</v>
      </c>
      <c r="H129" s="31">
        <v>72</v>
      </c>
      <c r="I129" s="31">
        <v>41</v>
      </c>
      <c r="J129" s="31">
        <v>31</v>
      </c>
      <c r="K129" s="31" t="s">
        <v>162</v>
      </c>
      <c r="L129" s="30">
        <v>7.1</v>
      </c>
      <c r="M129" s="30">
        <v>12.4</v>
      </c>
    </row>
    <row r="130" spans="2:11" ht="17.25">
      <c r="B130" s="26"/>
      <c r="C130" s="31"/>
      <c r="D130" s="31"/>
      <c r="K130" s="31"/>
    </row>
    <row r="131" spans="1:13" ht="17.25">
      <c r="A131" s="35" t="s">
        <v>58</v>
      </c>
      <c r="B131" s="26" t="s">
        <v>163</v>
      </c>
      <c r="C131" s="31" t="s">
        <v>164</v>
      </c>
      <c r="D131" s="31" t="s">
        <v>156</v>
      </c>
      <c r="E131" s="31">
        <v>173</v>
      </c>
      <c r="F131" s="31">
        <v>95</v>
      </c>
      <c r="G131" s="31">
        <v>78</v>
      </c>
      <c r="H131" s="31">
        <v>285</v>
      </c>
      <c r="I131" s="31">
        <v>161</v>
      </c>
      <c r="J131" s="31">
        <v>124</v>
      </c>
      <c r="K131" s="31" t="s">
        <v>165</v>
      </c>
      <c r="L131" s="30">
        <v>7.4</v>
      </c>
      <c r="M131" s="30">
        <v>12.2</v>
      </c>
    </row>
    <row r="132" spans="1:13" ht="17.25">
      <c r="A132" s="36" t="s">
        <v>166</v>
      </c>
      <c r="B132" s="26" t="s">
        <v>167</v>
      </c>
      <c r="C132" s="31" t="s">
        <v>168</v>
      </c>
      <c r="D132" s="31" t="s">
        <v>88</v>
      </c>
      <c r="E132" s="31">
        <v>62</v>
      </c>
      <c r="F132" s="31">
        <v>33</v>
      </c>
      <c r="G132" s="31">
        <v>29</v>
      </c>
      <c r="H132" s="31">
        <v>110</v>
      </c>
      <c r="I132" s="31">
        <v>65</v>
      </c>
      <c r="J132" s="31">
        <v>45</v>
      </c>
      <c r="K132" s="31" t="s">
        <v>169</v>
      </c>
      <c r="L132" s="30">
        <v>7.9</v>
      </c>
      <c r="M132" s="30">
        <v>14</v>
      </c>
    </row>
    <row r="133" spans="1:13" ht="17.25">
      <c r="A133" s="36" t="s">
        <v>170</v>
      </c>
      <c r="B133" s="26" t="s">
        <v>168</v>
      </c>
      <c r="C133" s="31" t="s">
        <v>81</v>
      </c>
      <c r="D133" s="31" t="s">
        <v>171</v>
      </c>
      <c r="E133" s="31">
        <v>28</v>
      </c>
      <c r="F133" s="31">
        <v>18</v>
      </c>
      <c r="G133" s="31">
        <v>10</v>
      </c>
      <c r="H133" s="31">
        <v>60</v>
      </c>
      <c r="I133" s="31">
        <v>29</v>
      </c>
      <c r="J133" s="31">
        <v>31</v>
      </c>
      <c r="K133" s="31" t="s">
        <v>172</v>
      </c>
      <c r="L133" s="30">
        <v>5.3</v>
      </c>
      <c r="M133" s="30">
        <v>11.3</v>
      </c>
    </row>
    <row r="134" spans="1:13" ht="17.25">
      <c r="A134" s="36" t="s">
        <v>173</v>
      </c>
      <c r="B134" s="26" t="s">
        <v>171</v>
      </c>
      <c r="C134" s="31" t="s">
        <v>146</v>
      </c>
      <c r="D134" s="31" t="s">
        <v>93</v>
      </c>
      <c r="E134" s="31">
        <v>39</v>
      </c>
      <c r="F134" s="31">
        <v>18</v>
      </c>
      <c r="G134" s="31">
        <v>21</v>
      </c>
      <c r="H134" s="31">
        <v>60</v>
      </c>
      <c r="I134" s="31">
        <v>30</v>
      </c>
      <c r="J134" s="31">
        <v>30</v>
      </c>
      <c r="K134" s="31" t="s">
        <v>154</v>
      </c>
      <c r="L134" s="30">
        <v>8.7</v>
      </c>
      <c r="M134" s="30">
        <v>13.4</v>
      </c>
    </row>
    <row r="135" spans="1:13" ht="17.25">
      <c r="A135" s="36" t="s">
        <v>174</v>
      </c>
      <c r="B135" s="26" t="s">
        <v>81</v>
      </c>
      <c r="C135" s="31" t="s">
        <v>81</v>
      </c>
      <c r="D135" s="31">
        <v>0</v>
      </c>
      <c r="E135" s="31">
        <v>44</v>
      </c>
      <c r="F135" s="31">
        <v>26</v>
      </c>
      <c r="G135" s="31">
        <v>18</v>
      </c>
      <c r="H135" s="31">
        <v>55</v>
      </c>
      <c r="I135" s="31">
        <v>37</v>
      </c>
      <c r="J135" s="31">
        <v>18</v>
      </c>
      <c r="K135" s="31" t="s">
        <v>175</v>
      </c>
      <c r="L135" s="30">
        <v>7.7</v>
      </c>
      <c r="M135" s="30">
        <v>9.6</v>
      </c>
    </row>
    <row r="136" ht="17.25">
      <c r="B136" s="27"/>
    </row>
    <row r="137" spans="1:13" ht="17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</sheetData>
  <mergeCells count="2">
    <mergeCell ref="L3:M3"/>
    <mergeCell ref="A1:G1"/>
  </mergeCells>
  <printOptions horizontalCentered="1"/>
  <pageMargins left="0.5833333333333334" right="0.5833333333333334" top="0.5833333333333334" bottom="0.583333333333333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2003-01-31T06:25:01Z</cp:lastPrinted>
  <dcterms:modified xsi:type="dcterms:W3CDTF">2007-01-19T05:43:24Z</dcterms:modified>
  <cp:category/>
  <cp:version/>
  <cp:contentType/>
  <cp:contentStatus/>
</cp:coreProperties>
</file>