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01表" sheetId="1" r:id="rId1"/>
  </sheets>
  <definedNames>
    <definedName name="_xlnm.Print_Area" localSheetId="0">'第01表'!$A$1:$P$54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<sst xmlns="http://schemas.openxmlformats.org/spreadsheetml/2006/main" count="122" uniqueCount="90">
  <si>
    <t>　　実</t>
  </si>
  <si>
    <t>　数　　　　（人）</t>
  </si>
  <si>
    <t>　　率　（ 対 人 口 1 , 0 0 0 人 比 ）</t>
  </si>
  <si>
    <t>　　（‰）</t>
  </si>
  <si>
    <t>年　　次</t>
  </si>
  <si>
    <t>自 　然 　動 　態</t>
  </si>
  <si>
    <t>社 　会 　動 　態</t>
  </si>
  <si>
    <t>人口増加</t>
  </si>
  <si>
    <t>自然増加</t>
  </si>
  <si>
    <t>出　　生</t>
  </si>
  <si>
    <t>死　　亡</t>
  </si>
  <si>
    <t>社会増加</t>
  </si>
  <si>
    <t>県外転入</t>
  </si>
  <si>
    <t>県外転出</t>
  </si>
  <si>
    <t>昭和30年</t>
  </si>
  <si>
    <t>　　 31　</t>
  </si>
  <si>
    <t>　　 32　</t>
  </si>
  <si>
    <t>　 　33　</t>
  </si>
  <si>
    <t>　　 33　</t>
  </si>
  <si>
    <t>　 　34　</t>
  </si>
  <si>
    <t>　　 34　</t>
  </si>
  <si>
    <t>　 　35　</t>
  </si>
  <si>
    <t>　　 35　</t>
  </si>
  <si>
    <t>　 　36　</t>
  </si>
  <si>
    <t>　　 36　</t>
  </si>
  <si>
    <t>　 　37　</t>
  </si>
  <si>
    <t>　　 37　</t>
  </si>
  <si>
    <t>　 　38　</t>
  </si>
  <si>
    <t>　　 38　</t>
  </si>
  <si>
    <t>　 　39　</t>
  </si>
  <si>
    <t>　　 39　</t>
  </si>
  <si>
    <t>　 　40　</t>
  </si>
  <si>
    <t>　　 40　</t>
  </si>
  <si>
    <t>　 　41　</t>
  </si>
  <si>
    <t>　　 41　</t>
  </si>
  <si>
    <t>　 　42　</t>
  </si>
  <si>
    <t>　　 42　</t>
  </si>
  <si>
    <t>　 　43　</t>
  </si>
  <si>
    <t>　　 43　</t>
  </si>
  <si>
    <t>　 　44　</t>
  </si>
  <si>
    <t>　　 44　</t>
  </si>
  <si>
    <t>　 　45　</t>
  </si>
  <si>
    <t>　　 45　</t>
  </si>
  <si>
    <t>　 　46　</t>
  </si>
  <si>
    <t>　　 46　</t>
  </si>
  <si>
    <t>　 　47　</t>
  </si>
  <si>
    <t>　　 47　</t>
  </si>
  <si>
    <t>　 　48　</t>
  </si>
  <si>
    <t>　 　49　</t>
  </si>
  <si>
    <t xml:space="preserve"> 　　49　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</si>
  <si>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</si>
  <si>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</si>
  <si>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</si>
  <si>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</si>
  <si>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</si>
  <si>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</si>
  <si>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</si>
  <si>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</si>
  <si>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</si>
  <si>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</si>
  <si>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</si>
  <si>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</si>
  <si>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</si>
  <si>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</si>
  <si>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</si>
  <si>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</si>
  <si>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</si>
  <si>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</si>
  <si>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</si>
  <si>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</si>
  <si>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</si>
  <si>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</si>
  <si>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</si>
  <si>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</si>
  <si>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</si>
  <si>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</si>
  <si>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</si>
  <si>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</si>
  <si>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</si>
  <si>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</si>
  <si>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</si>
  <si>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</si>
  <si>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（昭和30年～平成14年）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</si>
  <si>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</si>
  <si>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</si>
  <si>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</si>
  <si>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</si>
  <si>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</si>
  <si>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</si>
  <si>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>　　第１表　人 口 動 態 の 推 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</si>
</sst>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Alignment="1">
      <alignment vertical="center"/>
    </xf>
    <xf numFmtId="0" fontId="6" fillId="0" borderId="1" xfId="0" applyNumberFormat="1" applyFont="1" applyAlignment="1">
      <alignment horizontal="centerContinuous" vertical="center"/>
    </xf>
    <xf numFmtId="0" fontId="6" fillId="0" borderId="2" xfId="0" applyNumberFormat="1" applyFont="1" applyAlignment="1">
      <alignment horizontal="centerContinuous" vertical="center"/>
    </xf>
    <xf numFmtId="0" fontId="6" fillId="0" borderId="2" xfId="0" applyFont="1" applyAlignment="1">
      <alignment vertical="center"/>
    </xf>
    <xf numFmtId="0" fontId="6" fillId="0" borderId="3" xfId="0" applyFont="1" applyAlignment="1">
      <alignment horizontal="center" vertical="center"/>
    </xf>
    <xf numFmtId="56" fontId="8" fillId="0" borderId="0" xfId="0" applyNumberFormat="1" applyFont="1" applyAlignment="1">
      <alignment vertical="center"/>
    </xf>
    <xf numFmtId="3" fontId="6" fillId="0" borderId="3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6" fillId="0" borderId="5" xfId="0" applyFont="1" applyBorder="1" applyAlignment="1" quotePrefix="1">
      <alignment horizontal="center" vertical="center"/>
    </xf>
    <xf numFmtId="176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Continuous"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showOutlineSymbols="0"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8.66015625" style="2" customWidth="1"/>
    <col min="2" max="2" width="10.66015625" style="2" customWidth="1"/>
    <col min="3" max="8" width="8.66015625" style="2" customWidth="1"/>
    <col min="9" max="9" width="10.66015625" style="2" customWidth="1"/>
    <col min="10" max="16384" width="8.66015625" style="2" customWidth="1"/>
  </cols>
  <sheetData>
    <row r="1" spans="1:256" ht="17.25" customHeight="1">
      <c r="A1" s="4" t="s">
        <v>89</v>
      </c>
      <c r="B1" s="5"/>
      <c r="C1" s="5"/>
      <c r="D1" s="5"/>
      <c r="E1" s="5"/>
      <c r="F1" s="5"/>
      <c r="G1" s="5"/>
      <c r="H1" s="5"/>
      <c r="I1" s="4"/>
      <c r="J1" s="5"/>
      <c r="K1" s="5"/>
      <c r="L1" s="5"/>
      <c r="M1" s="5"/>
      <c r="N1" s="5"/>
      <c r="O1" s="5"/>
      <c r="P1" s="5"/>
      <c r="Q1" s="6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7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4"/>
      <c r="P2" s="8" t="s">
        <v>82</v>
      </c>
      <c r="Q2" s="6"/>
      <c r="R2" s="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7.25" customHeight="1" thickTop="1">
      <c r="A3" s="50"/>
      <c r="B3" s="51"/>
      <c r="C3" s="50" t="s">
        <v>0</v>
      </c>
      <c r="D3" s="50"/>
      <c r="E3" s="50"/>
      <c r="F3" s="50" t="s">
        <v>1</v>
      </c>
      <c r="G3" s="50"/>
      <c r="H3" s="50"/>
      <c r="I3" s="50"/>
      <c r="J3" s="50" t="s">
        <v>2</v>
      </c>
      <c r="K3" s="50"/>
      <c r="L3" s="50"/>
      <c r="M3" s="50"/>
      <c r="N3" s="50" t="s">
        <v>3</v>
      </c>
      <c r="O3" s="50"/>
      <c r="P3" s="51"/>
      <c r="Q3" s="6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7.25" customHeight="1">
      <c r="A4" s="9" t="s">
        <v>4</v>
      </c>
      <c r="B4" s="10"/>
      <c r="C4" s="11" t="s">
        <v>5</v>
      </c>
      <c r="D4" s="12"/>
      <c r="E4" s="12"/>
      <c r="F4" s="11" t="s">
        <v>6</v>
      </c>
      <c r="G4" s="12"/>
      <c r="H4" s="12"/>
      <c r="I4" s="13"/>
      <c r="J4" s="11" t="s">
        <v>5</v>
      </c>
      <c r="K4" s="12"/>
      <c r="L4" s="12"/>
      <c r="M4" s="11" t="s">
        <v>6</v>
      </c>
      <c r="N4" s="12"/>
      <c r="O4" s="12"/>
      <c r="P4" s="14" t="s">
        <v>4</v>
      </c>
      <c r="Q4" s="6"/>
      <c r="R4" s="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7.25" customHeight="1">
      <c r="A5" s="45"/>
      <c r="B5" s="46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8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9"/>
      <c r="Q5" s="15">
        <v>37530</v>
      </c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7.25" customHeight="1">
      <c r="A6" s="31" t="s">
        <v>14</v>
      </c>
      <c r="B6" s="21">
        <f aca="true" t="shared" si="0" ref="B6:B42">C6+F6</f>
        <v>2017</v>
      </c>
      <c r="C6" s="22">
        <f aca="true" t="shared" si="1" ref="C6:C42">D6-E6</f>
        <v>6795</v>
      </c>
      <c r="D6" s="22">
        <v>11901</v>
      </c>
      <c r="E6" s="22">
        <v>5106</v>
      </c>
      <c r="F6" s="22">
        <f aca="true" t="shared" si="2" ref="F6:F42">G6-H6</f>
        <v>-4778</v>
      </c>
      <c r="G6" s="22">
        <v>11016</v>
      </c>
      <c r="H6" s="22">
        <v>15794</v>
      </c>
      <c r="I6" s="23">
        <f aca="true" t="shared" si="3" ref="I6:I36">ROUND(B6/$Q6*1000,1)</f>
        <v>3.3</v>
      </c>
      <c r="J6" s="23">
        <f aca="true" t="shared" si="4" ref="J6:J36">ROUND(C6/$Q6*1000,1)</f>
        <v>11.1</v>
      </c>
      <c r="K6" s="23">
        <f aca="true" t="shared" si="5" ref="K6:K36">ROUND(D6/$Q6*1000,1)</f>
        <v>19.4</v>
      </c>
      <c r="L6" s="23">
        <f aca="true" t="shared" si="6" ref="L6:L36">ROUND(E6/$Q6*1000,1)</f>
        <v>8.3</v>
      </c>
      <c r="M6" s="23">
        <f aca="true" t="shared" si="7" ref="M6:M36">ROUND(F6/$Q6*1000,1)</f>
        <v>-7.8</v>
      </c>
      <c r="N6" s="23">
        <f aca="true" t="shared" si="8" ref="N6:N36">ROUND(G6/$Q6*1000,1)</f>
        <v>17.9</v>
      </c>
      <c r="O6" s="23">
        <f aca="true" t="shared" si="9" ref="O6:O36">ROUND(H6/$Q6*1000,1)</f>
        <v>25.7</v>
      </c>
      <c r="P6" s="32" t="s">
        <v>14</v>
      </c>
      <c r="Q6" s="6">
        <v>614259</v>
      </c>
      <c r="R6" s="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7.25" customHeight="1">
      <c r="A7" s="31" t="s">
        <v>15</v>
      </c>
      <c r="B7" s="21">
        <f t="shared" si="0"/>
        <v>-205</v>
      </c>
      <c r="C7" s="22">
        <f t="shared" si="1"/>
        <v>6302</v>
      </c>
      <c r="D7" s="22">
        <v>11639</v>
      </c>
      <c r="E7" s="22">
        <v>5337</v>
      </c>
      <c r="F7" s="22">
        <f t="shared" si="2"/>
        <v>-6507</v>
      </c>
      <c r="G7" s="22">
        <v>8991</v>
      </c>
      <c r="H7" s="22">
        <v>15498</v>
      </c>
      <c r="I7" s="23">
        <f t="shared" si="3"/>
        <v>-0.3</v>
      </c>
      <c r="J7" s="23">
        <f t="shared" si="4"/>
        <v>10.3</v>
      </c>
      <c r="K7" s="23">
        <f t="shared" si="5"/>
        <v>19</v>
      </c>
      <c r="L7" s="23">
        <f t="shared" si="6"/>
        <v>8.7</v>
      </c>
      <c r="M7" s="23">
        <f t="shared" si="7"/>
        <v>-10.6</v>
      </c>
      <c r="N7" s="23">
        <f t="shared" si="8"/>
        <v>14.7</v>
      </c>
      <c r="O7" s="23">
        <f t="shared" si="9"/>
        <v>25.3</v>
      </c>
      <c r="P7" s="32" t="s">
        <v>15</v>
      </c>
      <c r="Q7" s="6">
        <v>612828</v>
      </c>
      <c r="R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7.25" customHeight="1">
      <c r="A8" s="31" t="s">
        <v>16</v>
      </c>
      <c r="B8" s="21">
        <f t="shared" si="0"/>
        <v>-3108</v>
      </c>
      <c r="C8" s="22">
        <f t="shared" si="1"/>
        <v>5198</v>
      </c>
      <c r="D8" s="22">
        <v>10710</v>
      </c>
      <c r="E8" s="22">
        <v>5512</v>
      </c>
      <c r="F8" s="22">
        <f t="shared" si="2"/>
        <v>-8306</v>
      </c>
      <c r="G8" s="22">
        <v>9948</v>
      </c>
      <c r="H8" s="22">
        <v>18254</v>
      </c>
      <c r="I8" s="23">
        <f t="shared" si="3"/>
        <v>-5.1</v>
      </c>
      <c r="J8" s="23">
        <f t="shared" si="4"/>
        <v>8.5</v>
      </c>
      <c r="K8" s="23">
        <f t="shared" si="5"/>
        <v>17.6</v>
      </c>
      <c r="L8" s="23">
        <f t="shared" si="6"/>
        <v>9</v>
      </c>
      <c r="M8" s="23">
        <f t="shared" si="7"/>
        <v>-13.6</v>
      </c>
      <c r="N8" s="23">
        <f t="shared" si="8"/>
        <v>16.3</v>
      </c>
      <c r="O8" s="23">
        <f t="shared" si="9"/>
        <v>30</v>
      </c>
      <c r="P8" s="32" t="s">
        <v>16</v>
      </c>
      <c r="Q8" s="6">
        <v>609372</v>
      </c>
      <c r="R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7.25" customHeight="1">
      <c r="A9" s="31" t="s">
        <v>17</v>
      </c>
      <c r="B9" s="21">
        <f t="shared" si="0"/>
        <v>-952</v>
      </c>
      <c r="C9" s="22">
        <f t="shared" si="1"/>
        <v>5381</v>
      </c>
      <c r="D9" s="22">
        <v>10508</v>
      </c>
      <c r="E9" s="22">
        <v>5127</v>
      </c>
      <c r="F9" s="22">
        <f t="shared" si="2"/>
        <v>-6333</v>
      </c>
      <c r="G9" s="22">
        <v>10409</v>
      </c>
      <c r="H9" s="22">
        <v>16742</v>
      </c>
      <c r="I9" s="23">
        <f t="shared" si="3"/>
        <v>-1.6</v>
      </c>
      <c r="J9" s="23">
        <f t="shared" si="4"/>
        <v>8.9</v>
      </c>
      <c r="K9" s="23">
        <f t="shared" si="5"/>
        <v>17.3</v>
      </c>
      <c r="L9" s="23">
        <f t="shared" si="6"/>
        <v>8.5</v>
      </c>
      <c r="M9" s="23">
        <f t="shared" si="7"/>
        <v>-10.4</v>
      </c>
      <c r="N9" s="23">
        <f t="shared" si="8"/>
        <v>17.2</v>
      </c>
      <c r="O9" s="23">
        <f t="shared" si="9"/>
        <v>27.6</v>
      </c>
      <c r="P9" s="32" t="s">
        <v>18</v>
      </c>
      <c r="Q9" s="6">
        <v>606652</v>
      </c>
      <c r="R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7.25" customHeight="1">
      <c r="A10" s="33" t="s">
        <v>19</v>
      </c>
      <c r="B10" s="34">
        <f t="shared" si="0"/>
        <v>-1473</v>
      </c>
      <c r="C10" s="35">
        <f t="shared" si="1"/>
        <v>5337</v>
      </c>
      <c r="D10" s="35">
        <v>10360</v>
      </c>
      <c r="E10" s="35">
        <v>5023</v>
      </c>
      <c r="F10" s="35">
        <f t="shared" si="2"/>
        <v>-6810</v>
      </c>
      <c r="G10" s="35">
        <v>11029</v>
      </c>
      <c r="H10" s="35">
        <v>17839</v>
      </c>
      <c r="I10" s="36">
        <f t="shared" si="3"/>
        <v>-2.4</v>
      </c>
      <c r="J10" s="36">
        <f t="shared" si="4"/>
        <v>8.8</v>
      </c>
      <c r="K10" s="36">
        <f t="shared" si="5"/>
        <v>17.2</v>
      </c>
      <c r="L10" s="36">
        <f t="shared" si="6"/>
        <v>8.3</v>
      </c>
      <c r="M10" s="36">
        <f t="shared" si="7"/>
        <v>-11.3</v>
      </c>
      <c r="N10" s="36">
        <f t="shared" si="8"/>
        <v>18.3</v>
      </c>
      <c r="O10" s="36">
        <f t="shared" si="9"/>
        <v>29.5</v>
      </c>
      <c r="P10" s="37" t="s">
        <v>20</v>
      </c>
      <c r="Q10" s="6">
        <v>603893</v>
      </c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7.25" customHeight="1">
      <c r="A11" s="38" t="s">
        <v>21</v>
      </c>
      <c r="B11" s="39">
        <f t="shared" si="0"/>
        <v>-3804</v>
      </c>
      <c r="C11" s="40">
        <f t="shared" si="1"/>
        <v>4102</v>
      </c>
      <c r="D11" s="40">
        <v>9575</v>
      </c>
      <c r="E11" s="40">
        <v>5473</v>
      </c>
      <c r="F11" s="40">
        <f t="shared" si="2"/>
        <v>-7906</v>
      </c>
      <c r="G11" s="40">
        <v>10720</v>
      </c>
      <c r="H11" s="40">
        <v>18626</v>
      </c>
      <c r="I11" s="41">
        <f t="shared" si="3"/>
        <v>-6.3</v>
      </c>
      <c r="J11" s="41">
        <f t="shared" si="4"/>
        <v>6.8</v>
      </c>
      <c r="K11" s="41">
        <f t="shared" si="5"/>
        <v>16</v>
      </c>
      <c r="L11" s="41">
        <f t="shared" si="6"/>
        <v>9.1</v>
      </c>
      <c r="M11" s="41">
        <f t="shared" si="7"/>
        <v>-13.2</v>
      </c>
      <c r="N11" s="41">
        <f t="shared" si="8"/>
        <v>17.9</v>
      </c>
      <c r="O11" s="41">
        <f t="shared" si="9"/>
        <v>31.1</v>
      </c>
      <c r="P11" s="42" t="s">
        <v>22</v>
      </c>
      <c r="Q11" s="6">
        <v>599135</v>
      </c>
      <c r="R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7.25" customHeight="1">
      <c r="A12" s="31" t="s">
        <v>23</v>
      </c>
      <c r="B12" s="21">
        <f t="shared" si="0"/>
        <v>-3349</v>
      </c>
      <c r="C12" s="22">
        <f t="shared" si="1"/>
        <v>4126</v>
      </c>
      <c r="D12" s="22">
        <v>9441</v>
      </c>
      <c r="E12" s="22">
        <v>5315</v>
      </c>
      <c r="F12" s="22">
        <f t="shared" si="2"/>
        <v>-7475</v>
      </c>
      <c r="G12" s="22">
        <v>12107</v>
      </c>
      <c r="H12" s="22">
        <v>19582</v>
      </c>
      <c r="I12" s="23">
        <f t="shared" si="3"/>
        <v>-5.6</v>
      </c>
      <c r="J12" s="23">
        <f t="shared" si="4"/>
        <v>6.9</v>
      </c>
      <c r="K12" s="23">
        <f t="shared" si="5"/>
        <v>15.8</v>
      </c>
      <c r="L12" s="23">
        <f t="shared" si="6"/>
        <v>8.9</v>
      </c>
      <c r="M12" s="23">
        <f t="shared" si="7"/>
        <v>-12.5</v>
      </c>
      <c r="N12" s="23">
        <f t="shared" si="8"/>
        <v>20.3</v>
      </c>
      <c r="O12" s="23">
        <f t="shared" si="9"/>
        <v>32.9</v>
      </c>
      <c r="P12" s="32" t="s">
        <v>24</v>
      </c>
      <c r="Q12" s="6">
        <v>596004</v>
      </c>
      <c r="R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7.25" customHeight="1">
      <c r="A13" s="31" t="s">
        <v>25</v>
      </c>
      <c r="B13" s="21">
        <f t="shared" si="0"/>
        <v>-3049</v>
      </c>
      <c r="C13" s="22">
        <f t="shared" si="1"/>
        <v>4022</v>
      </c>
      <c r="D13" s="22">
        <v>9134</v>
      </c>
      <c r="E13" s="22">
        <v>5112</v>
      </c>
      <c r="F13" s="22">
        <f t="shared" si="2"/>
        <v>-7071</v>
      </c>
      <c r="G13" s="22">
        <v>13987</v>
      </c>
      <c r="H13" s="22">
        <v>21058</v>
      </c>
      <c r="I13" s="23">
        <f t="shared" si="3"/>
        <v>-5.1</v>
      </c>
      <c r="J13" s="23">
        <f t="shared" si="4"/>
        <v>6.8</v>
      </c>
      <c r="K13" s="23">
        <f t="shared" si="5"/>
        <v>15.4</v>
      </c>
      <c r="L13" s="23">
        <f t="shared" si="6"/>
        <v>8.6</v>
      </c>
      <c r="M13" s="23">
        <f t="shared" si="7"/>
        <v>-11.9</v>
      </c>
      <c r="N13" s="23">
        <f t="shared" si="8"/>
        <v>23.6</v>
      </c>
      <c r="O13" s="23">
        <f t="shared" si="9"/>
        <v>35.5</v>
      </c>
      <c r="P13" s="32" t="s">
        <v>26</v>
      </c>
      <c r="Q13" s="6">
        <v>592639</v>
      </c>
      <c r="R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7.25" customHeight="1">
      <c r="A14" s="31" t="s">
        <v>27</v>
      </c>
      <c r="B14" s="21">
        <f t="shared" si="0"/>
        <v>-3304</v>
      </c>
      <c r="C14" s="22">
        <f t="shared" si="1"/>
        <v>3557</v>
      </c>
      <c r="D14" s="22">
        <v>8692</v>
      </c>
      <c r="E14" s="22">
        <v>5135</v>
      </c>
      <c r="F14" s="22">
        <f t="shared" si="2"/>
        <v>-6861</v>
      </c>
      <c r="G14" s="22">
        <v>14236</v>
      </c>
      <c r="H14" s="22">
        <v>21097</v>
      </c>
      <c r="I14" s="23">
        <f t="shared" si="3"/>
        <v>-5.6</v>
      </c>
      <c r="J14" s="23">
        <f t="shared" si="4"/>
        <v>6</v>
      </c>
      <c r="K14" s="23">
        <f t="shared" si="5"/>
        <v>14.7</v>
      </c>
      <c r="L14" s="23">
        <f t="shared" si="6"/>
        <v>8.7</v>
      </c>
      <c r="M14" s="23">
        <f t="shared" si="7"/>
        <v>-11.6</v>
      </c>
      <c r="N14" s="23">
        <f t="shared" si="8"/>
        <v>24.1</v>
      </c>
      <c r="O14" s="23">
        <f t="shared" si="9"/>
        <v>35.7</v>
      </c>
      <c r="P14" s="32" t="s">
        <v>28</v>
      </c>
      <c r="Q14" s="6">
        <v>590921</v>
      </c>
      <c r="R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7.25" customHeight="1">
      <c r="A15" s="33" t="s">
        <v>29</v>
      </c>
      <c r="B15" s="34">
        <f t="shared" si="0"/>
        <v>-2972</v>
      </c>
      <c r="C15" s="35">
        <f t="shared" si="1"/>
        <v>3556</v>
      </c>
      <c r="D15" s="35">
        <v>8694</v>
      </c>
      <c r="E15" s="35">
        <v>5138</v>
      </c>
      <c r="F15" s="35">
        <f t="shared" si="2"/>
        <v>-6528</v>
      </c>
      <c r="G15" s="35">
        <v>14852</v>
      </c>
      <c r="H15" s="35">
        <v>21380</v>
      </c>
      <c r="I15" s="36">
        <f t="shared" si="3"/>
        <v>-5.1</v>
      </c>
      <c r="J15" s="36">
        <f t="shared" si="4"/>
        <v>6.1</v>
      </c>
      <c r="K15" s="36">
        <f t="shared" si="5"/>
        <v>14.9</v>
      </c>
      <c r="L15" s="36">
        <f t="shared" si="6"/>
        <v>8.8</v>
      </c>
      <c r="M15" s="36">
        <f t="shared" si="7"/>
        <v>-11.2</v>
      </c>
      <c r="N15" s="36">
        <f t="shared" si="8"/>
        <v>25.4</v>
      </c>
      <c r="O15" s="36">
        <f t="shared" si="9"/>
        <v>36.5</v>
      </c>
      <c r="P15" s="37" t="s">
        <v>30</v>
      </c>
      <c r="Q15" s="6">
        <v>585333</v>
      </c>
      <c r="R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7.25" customHeight="1">
      <c r="A16" s="9" t="s">
        <v>31</v>
      </c>
      <c r="B16" s="16">
        <f t="shared" si="0"/>
        <v>-3135</v>
      </c>
      <c r="C16" s="17">
        <f t="shared" si="1"/>
        <v>3238</v>
      </c>
      <c r="D16" s="17">
        <v>8560</v>
      </c>
      <c r="E16" s="17">
        <v>5322</v>
      </c>
      <c r="F16" s="17">
        <f t="shared" si="2"/>
        <v>-6373</v>
      </c>
      <c r="G16" s="17">
        <v>15007</v>
      </c>
      <c r="H16" s="17">
        <v>21380</v>
      </c>
      <c r="I16" s="18">
        <f t="shared" si="3"/>
        <v>-5.4</v>
      </c>
      <c r="J16" s="18">
        <f t="shared" si="4"/>
        <v>5.6</v>
      </c>
      <c r="K16" s="18">
        <f t="shared" si="5"/>
        <v>14.8</v>
      </c>
      <c r="L16" s="18">
        <f t="shared" si="6"/>
        <v>9.2</v>
      </c>
      <c r="M16" s="18">
        <f t="shared" si="7"/>
        <v>-11</v>
      </c>
      <c r="N16" s="18">
        <f t="shared" si="8"/>
        <v>25.9</v>
      </c>
      <c r="O16" s="18">
        <f t="shared" si="9"/>
        <v>36.9</v>
      </c>
      <c r="P16" s="14" t="s">
        <v>32</v>
      </c>
      <c r="Q16" s="6">
        <v>579853</v>
      </c>
      <c r="R16" s="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7.25" customHeight="1">
      <c r="A17" s="9" t="s">
        <v>33</v>
      </c>
      <c r="B17" s="16">
        <f t="shared" si="0"/>
        <v>-4800</v>
      </c>
      <c r="C17" s="17">
        <f t="shared" si="1"/>
        <v>1127</v>
      </c>
      <c r="D17" s="17">
        <v>6125</v>
      </c>
      <c r="E17" s="17">
        <v>4998</v>
      </c>
      <c r="F17" s="17">
        <f t="shared" si="2"/>
        <v>-5927</v>
      </c>
      <c r="G17" s="17">
        <v>15513</v>
      </c>
      <c r="H17" s="17">
        <v>21440</v>
      </c>
      <c r="I17" s="18">
        <f t="shared" si="3"/>
        <v>-8.4</v>
      </c>
      <c r="J17" s="18">
        <f t="shared" si="4"/>
        <v>2</v>
      </c>
      <c r="K17" s="18">
        <f t="shared" si="5"/>
        <v>10.7</v>
      </c>
      <c r="L17" s="18">
        <f t="shared" si="6"/>
        <v>8.7</v>
      </c>
      <c r="M17" s="18">
        <f t="shared" si="7"/>
        <v>-10.3</v>
      </c>
      <c r="N17" s="18">
        <f t="shared" si="8"/>
        <v>27.1</v>
      </c>
      <c r="O17" s="18">
        <f t="shared" si="9"/>
        <v>37.4</v>
      </c>
      <c r="P17" s="14" t="s">
        <v>34</v>
      </c>
      <c r="Q17" s="6">
        <v>573140</v>
      </c>
      <c r="R17" s="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7.25" customHeight="1">
      <c r="A18" s="9" t="s">
        <v>35</v>
      </c>
      <c r="B18" s="16">
        <f t="shared" si="0"/>
        <v>-1192</v>
      </c>
      <c r="C18" s="17">
        <f t="shared" si="1"/>
        <v>3663</v>
      </c>
      <c r="D18" s="17">
        <v>8677</v>
      </c>
      <c r="E18" s="17">
        <v>5014</v>
      </c>
      <c r="F18" s="17">
        <f t="shared" si="2"/>
        <v>-4855</v>
      </c>
      <c r="G18" s="17">
        <v>16627</v>
      </c>
      <c r="H18" s="17">
        <v>21482</v>
      </c>
      <c r="I18" s="18">
        <f t="shared" si="3"/>
        <v>-2.1</v>
      </c>
      <c r="J18" s="18">
        <f t="shared" si="4"/>
        <v>6.4</v>
      </c>
      <c r="K18" s="18">
        <f t="shared" si="5"/>
        <v>15.2</v>
      </c>
      <c r="L18" s="18">
        <f t="shared" si="6"/>
        <v>8.8</v>
      </c>
      <c r="M18" s="18">
        <f t="shared" si="7"/>
        <v>-8.5</v>
      </c>
      <c r="N18" s="18">
        <f t="shared" si="8"/>
        <v>29.1</v>
      </c>
      <c r="O18" s="18">
        <f t="shared" si="9"/>
        <v>37.6</v>
      </c>
      <c r="P18" s="14" t="s">
        <v>36</v>
      </c>
      <c r="Q18" s="6">
        <v>571617</v>
      </c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7.25" customHeight="1">
      <c r="A19" s="9" t="s">
        <v>37</v>
      </c>
      <c r="B19" s="16">
        <f t="shared" si="0"/>
        <v>-1197</v>
      </c>
      <c r="C19" s="17">
        <f t="shared" si="1"/>
        <v>3029</v>
      </c>
      <c r="D19" s="17">
        <v>8101</v>
      </c>
      <c r="E19" s="17">
        <v>5072</v>
      </c>
      <c r="F19" s="17">
        <f t="shared" si="2"/>
        <v>-4226</v>
      </c>
      <c r="G19" s="17">
        <v>16740</v>
      </c>
      <c r="H19" s="17">
        <v>20966</v>
      </c>
      <c r="I19" s="18">
        <f t="shared" si="3"/>
        <v>-2.1</v>
      </c>
      <c r="J19" s="18">
        <f t="shared" si="4"/>
        <v>5.3</v>
      </c>
      <c r="K19" s="18">
        <f t="shared" si="5"/>
        <v>14.2</v>
      </c>
      <c r="L19" s="18">
        <f t="shared" si="6"/>
        <v>8.9</v>
      </c>
      <c r="M19" s="18">
        <f t="shared" si="7"/>
        <v>-7.4</v>
      </c>
      <c r="N19" s="18">
        <f t="shared" si="8"/>
        <v>29.3</v>
      </c>
      <c r="O19" s="18">
        <f t="shared" si="9"/>
        <v>36.7</v>
      </c>
      <c r="P19" s="14" t="s">
        <v>38</v>
      </c>
      <c r="Q19" s="6">
        <v>570905</v>
      </c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7.25" customHeight="1">
      <c r="A20" s="9" t="s">
        <v>39</v>
      </c>
      <c r="B20" s="16">
        <f t="shared" si="0"/>
        <v>-537</v>
      </c>
      <c r="C20" s="17">
        <f t="shared" si="1"/>
        <v>2965</v>
      </c>
      <c r="D20" s="17">
        <v>8061</v>
      </c>
      <c r="E20" s="17">
        <v>5096</v>
      </c>
      <c r="F20" s="17">
        <f t="shared" si="2"/>
        <v>-3502</v>
      </c>
      <c r="G20" s="17">
        <v>17739</v>
      </c>
      <c r="H20" s="17">
        <v>21241</v>
      </c>
      <c r="I20" s="18">
        <f t="shared" si="3"/>
        <v>-0.9</v>
      </c>
      <c r="J20" s="18">
        <f t="shared" si="4"/>
        <v>5.2</v>
      </c>
      <c r="K20" s="18">
        <f t="shared" si="5"/>
        <v>14.1</v>
      </c>
      <c r="L20" s="18">
        <f t="shared" si="6"/>
        <v>8.9</v>
      </c>
      <c r="M20" s="18">
        <f t="shared" si="7"/>
        <v>-6.1</v>
      </c>
      <c r="N20" s="18">
        <f t="shared" si="8"/>
        <v>31.1</v>
      </c>
      <c r="O20" s="18">
        <f t="shared" si="9"/>
        <v>37.3</v>
      </c>
      <c r="P20" s="14" t="s">
        <v>40</v>
      </c>
      <c r="Q20" s="6">
        <v>569785</v>
      </c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7.25" customHeight="1">
      <c r="A21" s="38" t="s">
        <v>41</v>
      </c>
      <c r="B21" s="39">
        <f t="shared" si="0"/>
        <v>-1549</v>
      </c>
      <c r="C21" s="40">
        <f t="shared" si="1"/>
        <v>2788</v>
      </c>
      <c r="D21" s="40">
        <v>7998</v>
      </c>
      <c r="E21" s="40">
        <v>5210</v>
      </c>
      <c r="F21" s="40">
        <f t="shared" si="2"/>
        <v>-4337</v>
      </c>
      <c r="G21" s="40">
        <v>18101</v>
      </c>
      <c r="H21" s="40">
        <v>22438</v>
      </c>
      <c r="I21" s="41">
        <f t="shared" si="3"/>
        <v>-2.7</v>
      </c>
      <c r="J21" s="41">
        <f t="shared" si="4"/>
        <v>4.9</v>
      </c>
      <c r="K21" s="41">
        <f t="shared" si="5"/>
        <v>14.1</v>
      </c>
      <c r="L21" s="41">
        <f t="shared" si="6"/>
        <v>9.2</v>
      </c>
      <c r="M21" s="41">
        <f t="shared" si="7"/>
        <v>-7.6</v>
      </c>
      <c r="N21" s="41">
        <f t="shared" si="8"/>
        <v>31.8</v>
      </c>
      <c r="O21" s="41">
        <f t="shared" si="9"/>
        <v>39.4</v>
      </c>
      <c r="P21" s="42" t="s">
        <v>42</v>
      </c>
      <c r="Q21" s="6">
        <v>568777</v>
      </c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7.25" customHeight="1">
      <c r="A22" s="31" t="s">
        <v>43</v>
      </c>
      <c r="B22" s="21">
        <f t="shared" si="0"/>
        <v>138</v>
      </c>
      <c r="C22" s="22">
        <f t="shared" si="1"/>
        <v>3704</v>
      </c>
      <c r="D22" s="22">
        <v>8673</v>
      </c>
      <c r="E22" s="22">
        <v>4969</v>
      </c>
      <c r="F22" s="22">
        <f t="shared" si="2"/>
        <v>-3566</v>
      </c>
      <c r="G22" s="22">
        <v>18164</v>
      </c>
      <c r="H22" s="22">
        <v>21730</v>
      </c>
      <c r="I22" s="23">
        <f t="shared" si="3"/>
        <v>0.2</v>
      </c>
      <c r="J22" s="23">
        <f t="shared" si="4"/>
        <v>6.5</v>
      </c>
      <c r="K22" s="23">
        <f t="shared" si="5"/>
        <v>15.2</v>
      </c>
      <c r="L22" s="23">
        <f t="shared" si="6"/>
        <v>8.7</v>
      </c>
      <c r="M22" s="23">
        <f t="shared" si="7"/>
        <v>-6.3</v>
      </c>
      <c r="N22" s="23">
        <f t="shared" si="8"/>
        <v>31.9</v>
      </c>
      <c r="O22" s="23">
        <f t="shared" si="9"/>
        <v>38.2</v>
      </c>
      <c r="P22" s="32" t="s">
        <v>44</v>
      </c>
      <c r="Q22" s="6">
        <v>569394</v>
      </c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7.25" customHeight="1">
      <c r="A23" s="31" t="s">
        <v>45</v>
      </c>
      <c r="B23" s="21">
        <f t="shared" si="0"/>
        <v>1487</v>
      </c>
      <c r="C23" s="22">
        <f t="shared" si="1"/>
        <v>4112</v>
      </c>
      <c r="D23" s="22">
        <v>8993</v>
      </c>
      <c r="E23" s="22">
        <v>4881</v>
      </c>
      <c r="F23" s="22">
        <f t="shared" si="2"/>
        <v>-2625</v>
      </c>
      <c r="G23" s="22">
        <v>18670</v>
      </c>
      <c r="H23" s="22">
        <v>21295</v>
      </c>
      <c r="I23" s="23">
        <f t="shared" si="3"/>
        <v>2.6</v>
      </c>
      <c r="J23" s="23">
        <f t="shared" si="4"/>
        <v>7.2</v>
      </c>
      <c r="K23" s="23">
        <f t="shared" si="5"/>
        <v>15.8</v>
      </c>
      <c r="L23" s="23">
        <f t="shared" si="6"/>
        <v>8.6</v>
      </c>
      <c r="M23" s="23">
        <f t="shared" si="7"/>
        <v>-4.6</v>
      </c>
      <c r="N23" s="23">
        <f t="shared" si="8"/>
        <v>32.7</v>
      </c>
      <c r="O23" s="23">
        <f t="shared" si="9"/>
        <v>37.3</v>
      </c>
      <c r="P23" s="32" t="s">
        <v>46</v>
      </c>
      <c r="Q23" s="6">
        <v>570760</v>
      </c>
      <c r="R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7.25" customHeight="1">
      <c r="A24" s="31" t="s">
        <v>47</v>
      </c>
      <c r="B24" s="21">
        <f t="shared" si="0"/>
        <v>3299</v>
      </c>
      <c r="C24" s="22">
        <f t="shared" si="1"/>
        <v>4345</v>
      </c>
      <c r="D24" s="22">
        <v>9011</v>
      </c>
      <c r="E24" s="22">
        <v>4666</v>
      </c>
      <c r="F24" s="22">
        <f t="shared" si="2"/>
        <v>-1046</v>
      </c>
      <c r="G24" s="22">
        <v>19395</v>
      </c>
      <c r="H24" s="22">
        <v>20441</v>
      </c>
      <c r="I24" s="23">
        <f t="shared" si="3"/>
        <v>5.7</v>
      </c>
      <c r="J24" s="23">
        <f t="shared" si="4"/>
        <v>7.6</v>
      </c>
      <c r="K24" s="23">
        <f t="shared" si="5"/>
        <v>15.7</v>
      </c>
      <c r="L24" s="23">
        <f t="shared" si="6"/>
        <v>8.1</v>
      </c>
      <c r="M24" s="23">
        <f t="shared" si="7"/>
        <v>-1.8</v>
      </c>
      <c r="N24" s="23">
        <f t="shared" si="8"/>
        <v>33.8</v>
      </c>
      <c r="O24" s="23">
        <f t="shared" si="9"/>
        <v>35.6</v>
      </c>
      <c r="P24" s="32" t="s">
        <v>47</v>
      </c>
      <c r="Q24" s="6">
        <v>574309</v>
      </c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7.25" customHeight="1">
      <c r="A25" s="33" t="s">
        <v>48</v>
      </c>
      <c r="B25" s="34">
        <f t="shared" si="0"/>
        <v>3484</v>
      </c>
      <c r="C25" s="35">
        <f t="shared" si="1"/>
        <v>4135</v>
      </c>
      <c r="D25" s="35">
        <v>9030</v>
      </c>
      <c r="E25" s="35">
        <v>4895</v>
      </c>
      <c r="F25" s="35">
        <f t="shared" si="2"/>
        <v>-651</v>
      </c>
      <c r="G25" s="35">
        <v>18420</v>
      </c>
      <c r="H25" s="35">
        <v>19071</v>
      </c>
      <c r="I25" s="36">
        <f t="shared" si="3"/>
        <v>6</v>
      </c>
      <c r="J25" s="36">
        <f t="shared" si="4"/>
        <v>7.2</v>
      </c>
      <c r="K25" s="36">
        <f t="shared" si="5"/>
        <v>15.6</v>
      </c>
      <c r="L25" s="36">
        <f t="shared" si="6"/>
        <v>8.5</v>
      </c>
      <c r="M25" s="36">
        <f t="shared" si="7"/>
        <v>-1.1</v>
      </c>
      <c r="N25" s="36">
        <f t="shared" si="8"/>
        <v>31.9</v>
      </c>
      <c r="O25" s="36">
        <f t="shared" si="9"/>
        <v>33</v>
      </c>
      <c r="P25" s="37" t="s">
        <v>49</v>
      </c>
      <c r="Q25" s="6">
        <v>578227</v>
      </c>
      <c r="R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7.25" customHeight="1">
      <c r="A26" s="9" t="s">
        <v>50</v>
      </c>
      <c r="B26" s="16">
        <f t="shared" si="0"/>
        <v>2759</v>
      </c>
      <c r="C26" s="17">
        <f t="shared" si="1"/>
        <v>3854</v>
      </c>
      <c r="D26" s="17">
        <v>8755</v>
      </c>
      <c r="E26" s="17">
        <v>4901</v>
      </c>
      <c r="F26" s="17">
        <f t="shared" si="2"/>
        <v>-1095</v>
      </c>
      <c r="G26" s="17">
        <v>17119</v>
      </c>
      <c r="H26" s="17">
        <v>18214</v>
      </c>
      <c r="I26" s="18">
        <f t="shared" si="3"/>
        <v>4.7</v>
      </c>
      <c r="J26" s="18">
        <f t="shared" si="4"/>
        <v>6.6</v>
      </c>
      <c r="K26" s="18">
        <f t="shared" si="5"/>
        <v>15.1</v>
      </c>
      <c r="L26" s="18">
        <f t="shared" si="6"/>
        <v>8.4</v>
      </c>
      <c r="M26" s="18">
        <f t="shared" si="7"/>
        <v>-1.9</v>
      </c>
      <c r="N26" s="18">
        <f t="shared" si="8"/>
        <v>29.4</v>
      </c>
      <c r="O26" s="18">
        <f t="shared" si="9"/>
        <v>31.3</v>
      </c>
      <c r="P26" s="14" t="s">
        <v>50</v>
      </c>
      <c r="Q26" s="6">
        <v>581311</v>
      </c>
      <c r="R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7.25" customHeight="1">
      <c r="A27" s="9" t="s">
        <v>51</v>
      </c>
      <c r="B27" s="16">
        <f t="shared" si="0"/>
        <v>4464</v>
      </c>
      <c r="C27" s="17">
        <f t="shared" si="1"/>
        <v>3786</v>
      </c>
      <c r="D27" s="17">
        <v>8657</v>
      </c>
      <c r="E27" s="17">
        <v>4871</v>
      </c>
      <c r="F27" s="17">
        <f t="shared" si="2"/>
        <v>678</v>
      </c>
      <c r="G27" s="17">
        <v>17415</v>
      </c>
      <c r="H27" s="17">
        <v>16737</v>
      </c>
      <c r="I27" s="18">
        <f t="shared" si="3"/>
        <v>7.6</v>
      </c>
      <c r="J27" s="18">
        <f t="shared" si="4"/>
        <v>6.5</v>
      </c>
      <c r="K27" s="18">
        <f t="shared" si="5"/>
        <v>14.8</v>
      </c>
      <c r="L27" s="18">
        <f t="shared" si="6"/>
        <v>8.3</v>
      </c>
      <c r="M27" s="18">
        <f t="shared" si="7"/>
        <v>1.2</v>
      </c>
      <c r="N27" s="18">
        <f t="shared" si="8"/>
        <v>29.7</v>
      </c>
      <c r="O27" s="18">
        <f t="shared" si="9"/>
        <v>28.6</v>
      </c>
      <c r="P27" s="14" t="s">
        <v>51</v>
      </c>
      <c r="Q27" s="6">
        <v>586027</v>
      </c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7.25" customHeight="1">
      <c r="A28" s="9" t="s">
        <v>52</v>
      </c>
      <c r="B28" s="16">
        <f t="shared" si="0"/>
        <v>4299</v>
      </c>
      <c r="C28" s="17">
        <f t="shared" si="1"/>
        <v>3694</v>
      </c>
      <c r="D28" s="17">
        <v>8501</v>
      </c>
      <c r="E28" s="17">
        <v>4807</v>
      </c>
      <c r="F28" s="17">
        <f t="shared" si="2"/>
        <v>605</v>
      </c>
      <c r="G28" s="17">
        <v>17212</v>
      </c>
      <c r="H28" s="17">
        <v>16607</v>
      </c>
      <c r="I28" s="18">
        <f t="shared" si="3"/>
        <v>7.3</v>
      </c>
      <c r="J28" s="18">
        <f t="shared" si="4"/>
        <v>6.3</v>
      </c>
      <c r="K28" s="18">
        <f t="shared" si="5"/>
        <v>14.4</v>
      </c>
      <c r="L28" s="18">
        <f t="shared" si="6"/>
        <v>8.1</v>
      </c>
      <c r="M28" s="18">
        <f t="shared" si="7"/>
        <v>1</v>
      </c>
      <c r="N28" s="18">
        <f t="shared" si="8"/>
        <v>29.1</v>
      </c>
      <c r="O28" s="18">
        <f t="shared" si="9"/>
        <v>28.1</v>
      </c>
      <c r="P28" s="14" t="s">
        <v>53</v>
      </c>
      <c r="Q28" s="6">
        <v>590930</v>
      </c>
      <c r="R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7.25" customHeight="1">
      <c r="A29" s="9" t="s">
        <v>54</v>
      </c>
      <c r="B29" s="16">
        <f t="shared" si="0"/>
        <v>3446</v>
      </c>
      <c r="C29" s="17">
        <f t="shared" si="1"/>
        <v>3567</v>
      </c>
      <c r="D29" s="17">
        <v>8423</v>
      </c>
      <c r="E29" s="17">
        <v>4856</v>
      </c>
      <c r="F29" s="17">
        <f t="shared" si="2"/>
        <v>-121</v>
      </c>
      <c r="G29" s="17">
        <v>16538</v>
      </c>
      <c r="H29" s="17">
        <v>16659</v>
      </c>
      <c r="I29" s="18">
        <f t="shared" si="3"/>
        <v>5.8</v>
      </c>
      <c r="J29" s="18">
        <f t="shared" si="4"/>
        <v>6</v>
      </c>
      <c r="K29" s="18">
        <f t="shared" si="5"/>
        <v>14.2</v>
      </c>
      <c r="L29" s="18">
        <f t="shared" si="6"/>
        <v>8.2</v>
      </c>
      <c r="M29" s="18">
        <f t="shared" si="7"/>
        <v>-0.2</v>
      </c>
      <c r="N29" s="18">
        <f t="shared" si="8"/>
        <v>27.8</v>
      </c>
      <c r="O29" s="18">
        <f t="shared" si="9"/>
        <v>28</v>
      </c>
      <c r="P29" s="14" t="s">
        <v>55</v>
      </c>
      <c r="Q29" s="6">
        <v>594770</v>
      </c>
      <c r="R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7.25" customHeight="1">
      <c r="A30" s="9" t="s">
        <v>56</v>
      </c>
      <c r="B30" s="16">
        <f t="shared" si="0"/>
        <v>4714</v>
      </c>
      <c r="C30" s="17">
        <f t="shared" si="1"/>
        <v>3593</v>
      </c>
      <c r="D30" s="17">
        <v>8267</v>
      </c>
      <c r="E30" s="17">
        <v>4674</v>
      </c>
      <c r="F30" s="17">
        <f t="shared" si="2"/>
        <v>1121</v>
      </c>
      <c r="G30" s="17">
        <v>17073</v>
      </c>
      <c r="H30" s="17">
        <v>15952</v>
      </c>
      <c r="I30" s="18">
        <f t="shared" si="3"/>
        <v>7.9</v>
      </c>
      <c r="J30" s="18">
        <f t="shared" si="4"/>
        <v>6</v>
      </c>
      <c r="K30" s="18">
        <f t="shared" si="5"/>
        <v>13.8</v>
      </c>
      <c r="L30" s="18">
        <f t="shared" si="6"/>
        <v>7.8</v>
      </c>
      <c r="M30" s="18">
        <f t="shared" si="7"/>
        <v>1.9</v>
      </c>
      <c r="N30" s="18">
        <f t="shared" si="8"/>
        <v>28.5</v>
      </c>
      <c r="O30" s="18">
        <f t="shared" si="9"/>
        <v>26.6</v>
      </c>
      <c r="P30" s="14" t="s">
        <v>56</v>
      </c>
      <c r="Q30" s="6">
        <v>600015</v>
      </c>
      <c r="R30" s="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7.25" customHeight="1">
      <c r="A31" s="38" t="s">
        <v>57</v>
      </c>
      <c r="B31" s="39">
        <f t="shared" si="0"/>
        <v>3566</v>
      </c>
      <c r="C31" s="40">
        <f t="shared" si="1"/>
        <v>3236</v>
      </c>
      <c r="D31" s="40">
        <v>8196</v>
      </c>
      <c r="E31" s="40">
        <v>4960</v>
      </c>
      <c r="F31" s="40">
        <f t="shared" si="2"/>
        <v>330</v>
      </c>
      <c r="G31" s="40">
        <v>16183</v>
      </c>
      <c r="H31" s="40">
        <v>15853</v>
      </c>
      <c r="I31" s="41">
        <f t="shared" si="3"/>
        <v>5.9</v>
      </c>
      <c r="J31" s="41">
        <f t="shared" si="4"/>
        <v>5.4</v>
      </c>
      <c r="K31" s="41">
        <f t="shared" si="5"/>
        <v>13.6</v>
      </c>
      <c r="L31" s="41">
        <f t="shared" si="6"/>
        <v>8.2</v>
      </c>
      <c r="M31" s="41">
        <f t="shared" si="7"/>
        <v>0.5</v>
      </c>
      <c r="N31" s="41">
        <f t="shared" si="8"/>
        <v>26.8</v>
      </c>
      <c r="O31" s="41">
        <f t="shared" si="9"/>
        <v>26.2</v>
      </c>
      <c r="P31" s="42" t="s">
        <v>57</v>
      </c>
      <c r="Q31" s="6">
        <v>604221</v>
      </c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7.25" customHeight="1">
      <c r="A32" s="31" t="s">
        <v>58</v>
      </c>
      <c r="B32" s="21">
        <f t="shared" si="0"/>
        <v>2701</v>
      </c>
      <c r="C32" s="22">
        <f t="shared" si="1"/>
        <v>3196</v>
      </c>
      <c r="D32" s="22">
        <v>8006</v>
      </c>
      <c r="E32" s="22">
        <v>4810</v>
      </c>
      <c r="F32" s="22">
        <f t="shared" si="2"/>
        <v>-495</v>
      </c>
      <c r="G32" s="22">
        <v>15806</v>
      </c>
      <c r="H32" s="22">
        <v>16301</v>
      </c>
      <c r="I32" s="23">
        <f t="shared" si="3"/>
        <v>4.4</v>
      </c>
      <c r="J32" s="23">
        <f t="shared" si="4"/>
        <v>5.3</v>
      </c>
      <c r="K32" s="23">
        <f t="shared" si="5"/>
        <v>13.2</v>
      </c>
      <c r="L32" s="23">
        <f t="shared" si="6"/>
        <v>7.9</v>
      </c>
      <c r="M32" s="23">
        <f t="shared" si="7"/>
        <v>-0.8</v>
      </c>
      <c r="N32" s="23">
        <f t="shared" si="8"/>
        <v>26</v>
      </c>
      <c r="O32" s="23">
        <f t="shared" si="9"/>
        <v>26.8</v>
      </c>
      <c r="P32" s="32" t="s">
        <v>58</v>
      </c>
      <c r="Q32" s="6">
        <v>607169</v>
      </c>
      <c r="R32" s="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7.25" customHeight="1">
      <c r="A33" s="31" t="s">
        <v>59</v>
      </c>
      <c r="B33" s="21">
        <f t="shared" si="0"/>
        <v>2331</v>
      </c>
      <c r="C33" s="22">
        <f t="shared" si="1"/>
        <v>3199</v>
      </c>
      <c r="D33" s="22">
        <v>7939</v>
      </c>
      <c r="E33" s="22">
        <v>4740</v>
      </c>
      <c r="F33" s="22">
        <f t="shared" si="2"/>
        <v>-868</v>
      </c>
      <c r="G33" s="22">
        <v>15215</v>
      </c>
      <c r="H33" s="22">
        <v>16083</v>
      </c>
      <c r="I33" s="23">
        <f t="shared" si="3"/>
        <v>3.8</v>
      </c>
      <c r="J33" s="23">
        <f t="shared" si="4"/>
        <v>5.2</v>
      </c>
      <c r="K33" s="23">
        <f t="shared" si="5"/>
        <v>13</v>
      </c>
      <c r="L33" s="23">
        <f t="shared" si="6"/>
        <v>7.8</v>
      </c>
      <c r="M33" s="23">
        <f t="shared" si="7"/>
        <v>-1.4</v>
      </c>
      <c r="N33" s="23">
        <f t="shared" si="8"/>
        <v>24.9</v>
      </c>
      <c r="O33" s="23">
        <f t="shared" si="9"/>
        <v>26.4</v>
      </c>
      <c r="P33" s="32" t="s">
        <v>59</v>
      </c>
      <c r="Q33" s="6">
        <v>610152</v>
      </c>
      <c r="R33" s="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7.25" customHeight="1">
      <c r="A34" s="31" t="s">
        <v>60</v>
      </c>
      <c r="B34" s="21">
        <f t="shared" si="0"/>
        <v>1899</v>
      </c>
      <c r="C34" s="22">
        <f t="shared" si="1"/>
        <v>3247</v>
      </c>
      <c r="D34" s="22">
        <v>8238</v>
      </c>
      <c r="E34" s="22">
        <v>4991</v>
      </c>
      <c r="F34" s="22">
        <f t="shared" si="2"/>
        <v>-1348</v>
      </c>
      <c r="G34" s="22">
        <v>14533</v>
      </c>
      <c r="H34" s="22">
        <v>15881</v>
      </c>
      <c r="I34" s="23">
        <f t="shared" si="3"/>
        <v>3.1</v>
      </c>
      <c r="J34" s="23">
        <f t="shared" si="4"/>
        <v>5.3</v>
      </c>
      <c r="K34" s="23">
        <f t="shared" si="5"/>
        <v>13.5</v>
      </c>
      <c r="L34" s="23">
        <f t="shared" si="6"/>
        <v>8.2</v>
      </c>
      <c r="M34" s="23">
        <f t="shared" si="7"/>
        <v>-2.2</v>
      </c>
      <c r="N34" s="23">
        <f t="shared" si="8"/>
        <v>23.7</v>
      </c>
      <c r="O34" s="23">
        <f t="shared" si="9"/>
        <v>25.9</v>
      </c>
      <c r="P34" s="32" t="s">
        <v>60</v>
      </c>
      <c r="Q34" s="6">
        <v>612059</v>
      </c>
      <c r="R34" s="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7.25" customHeight="1">
      <c r="A35" s="33" t="s">
        <v>61</v>
      </c>
      <c r="B35" s="34">
        <f t="shared" si="0"/>
        <v>1625</v>
      </c>
      <c r="C35" s="35">
        <f t="shared" si="1"/>
        <v>2939</v>
      </c>
      <c r="D35" s="35">
        <v>7982</v>
      </c>
      <c r="E35" s="35">
        <v>5043</v>
      </c>
      <c r="F35" s="35">
        <f t="shared" si="2"/>
        <v>-1314</v>
      </c>
      <c r="G35" s="35">
        <v>14127</v>
      </c>
      <c r="H35" s="35">
        <v>15441</v>
      </c>
      <c r="I35" s="36">
        <f t="shared" si="3"/>
        <v>2.6</v>
      </c>
      <c r="J35" s="36">
        <f t="shared" si="4"/>
        <v>4.8</v>
      </c>
      <c r="K35" s="36">
        <f t="shared" si="5"/>
        <v>13</v>
      </c>
      <c r="L35" s="36">
        <f t="shared" si="6"/>
        <v>8.2</v>
      </c>
      <c r="M35" s="36">
        <f t="shared" si="7"/>
        <v>-2.1</v>
      </c>
      <c r="N35" s="36">
        <f t="shared" si="8"/>
        <v>23</v>
      </c>
      <c r="O35" s="36">
        <f t="shared" si="9"/>
        <v>25.1</v>
      </c>
      <c r="P35" s="37" t="s">
        <v>61</v>
      </c>
      <c r="Q35" s="6">
        <v>614145</v>
      </c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7.25" customHeight="1">
      <c r="A36" s="38" t="s">
        <v>62</v>
      </c>
      <c r="B36" s="39">
        <f t="shared" si="0"/>
        <v>1304</v>
      </c>
      <c r="C36" s="40">
        <f t="shared" si="1"/>
        <v>2657</v>
      </c>
      <c r="D36" s="40">
        <v>7508</v>
      </c>
      <c r="E36" s="40">
        <v>4851</v>
      </c>
      <c r="F36" s="40">
        <f t="shared" si="2"/>
        <v>-1353</v>
      </c>
      <c r="G36" s="40">
        <v>13891</v>
      </c>
      <c r="H36" s="40">
        <v>15244</v>
      </c>
      <c r="I36" s="41">
        <f t="shared" si="3"/>
        <v>2.1</v>
      </c>
      <c r="J36" s="41">
        <f t="shared" si="4"/>
        <v>4.3</v>
      </c>
      <c r="K36" s="41">
        <f t="shared" si="5"/>
        <v>12.2</v>
      </c>
      <c r="L36" s="41">
        <f t="shared" si="6"/>
        <v>7.9</v>
      </c>
      <c r="M36" s="41">
        <f t="shared" si="7"/>
        <v>-2.2</v>
      </c>
      <c r="N36" s="41">
        <f t="shared" si="8"/>
        <v>22.5</v>
      </c>
      <c r="O36" s="41">
        <f t="shared" si="9"/>
        <v>24.7</v>
      </c>
      <c r="P36" s="42" t="s">
        <v>62</v>
      </c>
      <c r="Q36" s="6">
        <v>616024</v>
      </c>
      <c r="R36" s="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7.25" customHeight="1">
      <c r="A37" s="31" t="s">
        <v>63</v>
      </c>
      <c r="B37" s="21">
        <f t="shared" si="0"/>
        <v>739</v>
      </c>
      <c r="C37" s="22">
        <f t="shared" si="1"/>
        <v>2362</v>
      </c>
      <c r="D37" s="22">
        <v>7342</v>
      </c>
      <c r="E37" s="22">
        <v>4980</v>
      </c>
      <c r="F37" s="22">
        <f t="shared" si="2"/>
        <v>-1623</v>
      </c>
      <c r="G37" s="22">
        <v>13208</v>
      </c>
      <c r="H37" s="22">
        <v>14831</v>
      </c>
      <c r="I37" s="23">
        <f aca="true" t="shared" si="10" ref="I37:O42">ROUND(+B37/$Q37*1000,1)</f>
        <v>1.2</v>
      </c>
      <c r="J37" s="23">
        <f t="shared" si="10"/>
        <v>3.8</v>
      </c>
      <c r="K37" s="23">
        <f t="shared" si="10"/>
        <v>11.9</v>
      </c>
      <c r="L37" s="23">
        <f t="shared" si="10"/>
        <v>8.1</v>
      </c>
      <c r="M37" s="23">
        <f t="shared" si="10"/>
        <v>-2.6</v>
      </c>
      <c r="N37" s="23">
        <f t="shared" si="10"/>
        <v>21.4</v>
      </c>
      <c r="O37" s="23">
        <f t="shared" si="10"/>
        <v>24.1</v>
      </c>
      <c r="P37" s="32" t="s">
        <v>63</v>
      </c>
      <c r="Q37" s="6">
        <v>616016</v>
      </c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7.25" customHeight="1">
      <c r="A38" s="31" t="s">
        <v>64</v>
      </c>
      <c r="B38" s="21">
        <f t="shared" si="0"/>
        <v>259</v>
      </c>
      <c r="C38" s="22">
        <f t="shared" si="1"/>
        <v>2179</v>
      </c>
      <c r="D38" s="22">
        <v>6989</v>
      </c>
      <c r="E38" s="22">
        <v>4810</v>
      </c>
      <c r="F38" s="22">
        <f t="shared" si="2"/>
        <v>-1920</v>
      </c>
      <c r="G38" s="22">
        <v>13077</v>
      </c>
      <c r="H38" s="22">
        <v>14997</v>
      </c>
      <c r="I38" s="23">
        <f t="shared" si="10"/>
        <v>0.4</v>
      </c>
      <c r="J38" s="23">
        <f t="shared" si="10"/>
        <v>3.5</v>
      </c>
      <c r="K38" s="23">
        <f t="shared" si="10"/>
        <v>11.3</v>
      </c>
      <c r="L38" s="23">
        <f t="shared" si="10"/>
        <v>7.8</v>
      </c>
      <c r="M38" s="23">
        <f t="shared" si="10"/>
        <v>-3.1</v>
      </c>
      <c r="N38" s="23">
        <f t="shared" si="10"/>
        <v>21.2</v>
      </c>
      <c r="O38" s="23">
        <f t="shared" si="10"/>
        <v>24.3</v>
      </c>
      <c r="P38" s="32" t="s">
        <v>65</v>
      </c>
      <c r="Q38" s="6">
        <v>616174</v>
      </c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7.25" customHeight="1">
      <c r="A39" s="31" t="s">
        <v>66</v>
      </c>
      <c r="B39" s="21">
        <f t="shared" si="0"/>
        <v>533</v>
      </c>
      <c r="C39" s="22">
        <f t="shared" si="1"/>
        <v>1706</v>
      </c>
      <c r="D39" s="22">
        <v>6887</v>
      </c>
      <c r="E39" s="22">
        <v>5181</v>
      </c>
      <c r="F39" s="22">
        <f t="shared" si="2"/>
        <v>-1173</v>
      </c>
      <c r="G39" s="22">
        <v>13233</v>
      </c>
      <c r="H39" s="22">
        <v>14406</v>
      </c>
      <c r="I39" s="23">
        <f t="shared" si="10"/>
        <v>0.9</v>
      </c>
      <c r="J39" s="23">
        <f t="shared" si="10"/>
        <v>2.8</v>
      </c>
      <c r="K39" s="23">
        <f t="shared" si="10"/>
        <v>11.2</v>
      </c>
      <c r="L39" s="23">
        <f t="shared" si="10"/>
        <v>8.4</v>
      </c>
      <c r="M39" s="23">
        <f t="shared" si="10"/>
        <v>-1.9</v>
      </c>
      <c r="N39" s="23">
        <f t="shared" si="10"/>
        <v>21.5</v>
      </c>
      <c r="O39" s="23">
        <f t="shared" si="10"/>
        <v>23.4</v>
      </c>
      <c r="P39" s="32" t="s">
        <v>67</v>
      </c>
      <c r="Q39" s="6">
        <v>616371</v>
      </c>
      <c r="R39" s="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7.25" customHeight="1">
      <c r="A40" s="33" t="s">
        <v>68</v>
      </c>
      <c r="B40" s="34">
        <f t="shared" si="0"/>
        <v>-27</v>
      </c>
      <c r="C40" s="35">
        <f t="shared" si="1"/>
        <v>1450</v>
      </c>
      <c r="D40" s="35">
        <v>6400</v>
      </c>
      <c r="E40" s="35">
        <v>4950</v>
      </c>
      <c r="F40" s="35">
        <f t="shared" si="2"/>
        <v>-1477</v>
      </c>
      <c r="G40" s="35">
        <v>13373</v>
      </c>
      <c r="H40" s="35">
        <v>14850</v>
      </c>
      <c r="I40" s="36">
        <f t="shared" si="10"/>
        <v>0</v>
      </c>
      <c r="J40" s="36">
        <f t="shared" si="10"/>
        <v>2.4</v>
      </c>
      <c r="K40" s="36">
        <f t="shared" si="10"/>
        <v>10.4</v>
      </c>
      <c r="L40" s="36">
        <f t="shared" si="10"/>
        <v>8</v>
      </c>
      <c r="M40" s="36">
        <f t="shared" si="10"/>
        <v>-2.4</v>
      </c>
      <c r="N40" s="36">
        <f t="shared" si="10"/>
        <v>21.7</v>
      </c>
      <c r="O40" s="36">
        <f t="shared" si="10"/>
        <v>24.1</v>
      </c>
      <c r="P40" s="37" t="s">
        <v>68</v>
      </c>
      <c r="Q40" s="6">
        <v>615912</v>
      </c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7.25" customHeight="1">
      <c r="A41" s="9" t="s">
        <v>69</v>
      </c>
      <c r="B41" s="16">
        <f t="shared" si="0"/>
        <v>252</v>
      </c>
      <c r="C41" s="17">
        <f t="shared" si="1"/>
        <v>1171</v>
      </c>
      <c r="D41" s="17">
        <v>6398</v>
      </c>
      <c r="E41" s="17">
        <v>5227</v>
      </c>
      <c r="F41" s="17">
        <f t="shared" si="2"/>
        <v>-919</v>
      </c>
      <c r="G41" s="17">
        <v>14142</v>
      </c>
      <c r="H41" s="17">
        <v>15061</v>
      </c>
      <c r="I41" s="18">
        <f t="shared" si="10"/>
        <v>0.4</v>
      </c>
      <c r="J41" s="18">
        <f t="shared" si="10"/>
        <v>1.9</v>
      </c>
      <c r="K41" s="18">
        <f t="shared" si="10"/>
        <v>10.4</v>
      </c>
      <c r="L41" s="18">
        <f t="shared" si="10"/>
        <v>8.5</v>
      </c>
      <c r="M41" s="18">
        <f t="shared" si="10"/>
        <v>-1.5</v>
      </c>
      <c r="N41" s="18">
        <f t="shared" si="10"/>
        <v>23</v>
      </c>
      <c r="O41" s="18">
        <f t="shared" si="10"/>
        <v>24.5</v>
      </c>
      <c r="P41" s="14" t="s">
        <v>70</v>
      </c>
      <c r="Q41" s="6">
        <v>615722</v>
      </c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7.25" customHeight="1">
      <c r="A42" s="9" t="s">
        <v>71</v>
      </c>
      <c r="B42" s="16">
        <f t="shared" si="0"/>
        <v>-386</v>
      </c>
      <c r="C42" s="17">
        <f t="shared" si="1"/>
        <v>830</v>
      </c>
      <c r="D42" s="17">
        <v>6227</v>
      </c>
      <c r="E42" s="17">
        <v>5397</v>
      </c>
      <c r="F42" s="17">
        <f t="shared" si="2"/>
        <v>-1216</v>
      </c>
      <c r="G42" s="17">
        <v>14020</v>
      </c>
      <c r="H42" s="17">
        <v>15236</v>
      </c>
      <c r="I42" s="18">
        <f t="shared" si="10"/>
        <v>-0.6</v>
      </c>
      <c r="J42" s="18">
        <f t="shared" si="10"/>
        <v>1.4</v>
      </c>
      <c r="K42" s="18">
        <f t="shared" si="10"/>
        <v>10.1</v>
      </c>
      <c r="L42" s="18">
        <f t="shared" si="10"/>
        <v>8.8</v>
      </c>
      <c r="M42" s="18">
        <f t="shared" si="10"/>
        <v>-2</v>
      </c>
      <c r="N42" s="18">
        <f t="shared" si="10"/>
        <v>22.8</v>
      </c>
      <c r="O42" s="18">
        <f t="shared" si="10"/>
        <v>24.8</v>
      </c>
      <c r="P42" s="14" t="s">
        <v>71</v>
      </c>
      <c r="Q42" s="6">
        <v>614453</v>
      </c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7.25" customHeight="1">
      <c r="A43" s="9" t="s">
        <v>72</v>
      </c>
      <c r="B43" s="16">
        <v>-750</v>
      </c>
      <c r="C43" s="17">
        <v>615</v>
      </c>
      <c r="D43" s="17">
        <v>6019</v>
      </c>
      <c r="E43" s="17">
        <v>5404</v>
      </c>
      <c r="F43" s="17">
        <v>-1365</v>
      </c>
      <c r="G43" s="17">
        <v>13633</v>
      </c>
      <c r="H43" s="17">
        <v>14998</v>
      </c>
      <c r="I43" s="19">
        <v>-1.2</v>
      </c>
      <c r="J43" s="19">
        <v>1</v>
      </c>
      <c r="K43" s="18">
        <f aca="true" t="shared" si="11" ref="K43:O51">ROUND(+D43/$Q43*1000,1)</f>
        <v>9.8</v>
      </c>
      <c r="L43" s="18">
        <f t="shared" si="11"/>
        <v>8.8</v>
      </c>
      <c r="M43" s="18">
        <f t="shared" si="11"/>
        <v>-2.2</v>
      </c>
      <c r="N43" s="18">
        <f t="shared" si="11"/>
        <v>22.2</v>
      </c>
      <c r="O43" s="18">
        <f t="shared" si="11"/>
        <v>24.4</v>
      </c>
      <c r="P43" s="14" t="s">
        <v>72</v>
      </c>
      <c r="Q43" s="6">
        <v>613682</v>
      </c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7.25" customHeight="1">
      <c r="A44" s="9" t="s">
        <v>73</v>
      </c>
      <c r="B44" s="16">
        <v>-182</v>
      </c>
      <c r="C44" s="17">
        <v>308</v>
      </c>
      <c r="D44" s="17">
        <v>5843</v>
      </c>
      <c r="E44" s="17">
        <v>5535</v>
      </c>
      <c r="F44" s="17">
        <v>-490</v>
      </c>
      <c r="G44" s="17">
        <v>13891</v>
      </c>
      <c r="H44" s="17">
        <v>14381</v>
      </c>
      <c r="I44" s="18">
        <v>-0.3</v>
      </c>
      <c r="J44" s="18">
        <v>0.5</v>
      </c>
      <c r="K44" s="18">
        <f t="shared" si="11"/>
        <v>9.5</v>
      </c>
      <c r="L44" s="18">
        <f t="shared" si="11"/>
        <v>9</v>
      </c>
      <c r="M44" s="18">
        <f t="shared" si="11"/>
        <v>-0.8</v>
      </c>
      <c r="N44" s="18">
        <f t="shared" si="11"/>
        <v>22.6</v>
      </c>
      <c r="O44" s="18">
        <f t="shared" si="11"/>
        <v>23.4</v>
      </c>
      <c r="P44" s="14" t="s">
        <v>73</v>
      </c>
      <c r="Q44" s="6">
        <v>613393</v>
      </c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7.25" customHeight="1">
      <c r="A45" s="9" t="s">
        <v>74</v>
      </c>
      <c r="B45" s="16">
        <f aca="true" t="shared" si="12" ref="B45:B50">C45+F45</f>
        <v>897</v>
      </c>
      <c r="C45" s="17">
        <f aca="true" t="shared" si="13" ref="C45:C50">D45-E45</f>
        <v>513</v>
      </c>
      <c r="D45" s="17">
        <v>6042</v>
      </c>
      <c r="E45" s="17">
        <v>5529</v>
      </c>
      <c r="F45" s="17">
        <f aca="true" t="shared" si="14" ref="F45:F50">G45-H45</f>
        <v>384</v>
      </c>
      <c r="G45" s="17">
        <v>14139</v>
      </c>
      <c r="H45" s="17">
        <v>13755</v>
      </c>
      <c r="I45" s="18">
        <f aca="true" t="shared" si="15" ref="I45:J51">ROUND(+B45/$Q45*1000,1)</f>
        <v>1.5</v>
      </c>
      <c r="J45" s="18">
        <f t="shared" si="15"/>
        <v>0.8</v>
      </c>
      <c r="K45" s="18">
        <f t="shared" si="11"/>
        <v>9.8</v>
      </c>
      <c r="L45" s="18">
        <f t="shared" si="11"/>
        <v>9</v>
      </c>
      <c r="M45" s="18">
        <f t="shared" si="11"/>
        <v>0.6</v>
      </c>
      <c r="N45" s="18">
        <f t="shared" si="11"/>
        <v>23</v>
      </c>
      <c r="O45" s="18">
        <f t="shared" si="11"/>
        <v>22.4</v>
      </c>
      <c r="P45" s="14" t="s">
        <v>74</v>
      </c>
      <c r="Q45" s="6">
        <v>614108</v>
      </c>
      <c r="R45" s="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7.25" customHeight="1">
      <c r="A46" s="38" t="s">
        <v>75</v>
      </c>
      <c r="B46" s="39">
        <f t="shared" si="12"/>
        <v>610</v>
      </c>
      <c r="C46" s="40">
        <f t="shared" si="13"/>
        <v>-33</v>
      </c>
      <c r="D46" s="40">
        <v>5746</v>
      </c>
      <c r="E46" s="40">
        <v>5779</v>
      </c>
      <c r="F46" s="40">
        <f t="shared" si="14"/>
        <v>643</v>
      </c>
      <c r="G46" s="40">
        <v>14310</v>
      </c>
      <c r="H46" s="40">
        <v>13667</v>
      </c>
      <c r="I46" s="41">
        <f t="shared" si="15"/>
        <v>1</v>
      </c>
      <c r="J46" s="41">
        <f t="shared" si="15"/>
        <v>-0.1</v>
      </c>
      <c r="K46" s="41">
        <f t="shared" si="11"/>
        <v>9.3</v>
      </c>
      <c r="L46" s="41">
        <f t="shared" si="11"/>
        <v>9.4</v>
      </c>
      <c r="M46" s="41">
        <f t="shared" si="11"/>
        <v>1</v>
      </c>
      <c r="N46" s="41">
        <f t="shared" si="11"/>
        <v>23.3</v>
      </c>
      <c r="O46" s="41">
        <f t="shared" si="11"/>
        <v>22.2</v>
      </c>
      <c r="P46" s="42" t="s">
        <v>75</v>
      </c>
      <c r="Q46" s="6">
        <v>614929</v>
      </c>
      <c r="R46" s="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7.25" customHeight="1">
      <c r="A47" s="31" t="s">
        <v>76</v>
      </c>
      <c r="B47" s="21">
        <f t="shared" si="12"/>
        <v>365</v>
      </c>
      <c r="C47" s="22">
        <f t="shared" si="13"/>
        <v>207</v>
      </c>
      <c r="D47" s="22">
        <v>5614</v>
      </c>
      <c r="E47" s="22">
        <v>5407</v>
      </c>
      <c r="F47" s="22">
        <f t="shared" si="14"/>
        <v>158</v>
      </c>
      <c r="G47" s="22">
        <v>13979</v>
      </c>
      <c r="H47" s="22">
        <v>13821</v>
      </c>
      <c r="I47" s="23">
        <f t="shared" si="15"/>
        <v>0.6</v>
      </c>
      <c r="J47" s="23">
        <f t="shared" si="15"/>
        <v>0.3</v>
      </c>
      <c r="K47" s="23">
        <f t="shared" si="11"/>
        <v>9.1</v>
      </c>
      <c r="L47" s="23">
        <f t="shared" si="11"/>
        <v>8.8</v>
      </c>
      <c r="M47" s="23">
        <f t="shared" si="11"/>
        <v>0.3</v>
      </c>
      <c r="N47" s="23">
        <f t="shared" si="11"/>
        <v>22.7</v>
      </c>
      <c r="O47" s="23">
        <f t="shared" si="11"/>
        <v>22.5</v>
      </c>
      <c r="P47" s="32" t="s">
        <v>76</v>
      </c>
      <c r="Q47" s="6">
        <v>614959</v>
      </c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7.25" customHeight="1">
      <c r="A48" s="31" t="s">
        <v>77</v>
      </c>
      <c r="B48" s="21">
        <f t="shared" si="12"/>
        <v>-78</v>
      </c>
      <c r="C48" s="22">
        <f t="shared" si="13"/>
        <v>-78</v>
      </c>
      <c r="D48" s="22">
        <v>5592</v>
      </c>
      <c r="E48" s="22">
        <v>5670</v>
      </c>
      <c r="F48" s="22">
        <f t="shared" si="14"/>
        <v>0</v>
      </c>
      <c r="G48" s="22">
        <v>14086</v>
      </c>
      <c r="H48" s="22">
        <v>14086</v>
      </c>
      <c r="I48" s="23">
        <f t="shared" si="15"/>
        <v>-0.1</v>
      </c>
      <c r="J48" s="23">
        <f t="shared" si="15"/>
        <v>-0.1</v>
      </c>
      <c r="K48" s="23">
        <f t="shared" si="11"/>
        <v>9.1</v>
      </c>
      <c r="L48" s="23">
        <f t="shared" si="11"/>
        <v>9.2</v>
      </c>
      <c r="M48" s="23">
        <f t="shared" si="11"/>
        <v>0</v>
      </c>
      <c r="N48" s="23">
        <f t="shared" si="11"/>
        <v>22.9</v>
      </c>
      <c r="O48" s="23">
        <f t="shared" si="11"/>
        <v>22.9</v>
      </c>
      <c r="P48" s="32" t="s">
        <v>77</v>
      </c>
      <c r="Q48" s="6">
        <v>615176</v>
      </c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7.25" customHeight="1">
      <c r="A49" s="31" t="s">
        <v>78</v>
      </c>
      <c r="B49" s="21">
        <f t="shared" si="12"/>
        <v>-100</v>
      </c>
      <c r="C49" s="22">
        <f t="shared" si="13"/>
        <v>15</v>
      </c>
      <c r="D49" s="22">
        <v>5643</v>
      </c>
      <c r="E49" s="22">
        <v>5628</v>
      </c>
      <c r="F49" s="22">
        <f t="shared" si="14"/>
        <v>-115</v>
      </c>
      <c r="G49" s="22">
        <v>14391</v>
      </c>
      <c r="H49" s="22">
        <v>14506</v>
      </c>
      <c r="I49" s="23">
        <f t="shared" si="15"/>
        <v>-0.2</v>
      </c>
      <c r="J49" s="23">
        <f t="shared" si="15"/>
        <v>0</v>
      </c>
      <c r="K49" s="23">
        <f t="shared" si="11"/>
        <v>9.2</v>
      </c>
      <c r="L49" s="23">
        <f t="shared" si="11"/>
        <v>9.1</v>
      </c>
      <c r="M49" s="23">
        <f t="shared" si="11"/>
        <v>-0.2</v>
      </c>
      <c r="N49" s="23">
        <f t="shared" si="11"/>
        <v>23.4</v>
      </c>
      <c r="O49" s="23">
        <f t="shared" si="11"/>
        <v>23.6</v>
      </c>
      <c r="P49" s="32" t="s">
        <v>79</v>
      </c>
      <c r="Q49" s="6">
        <v>615106</v>
      </c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7.25" customHeight="1">
      <c r="A50" s="43" t="s">
        <v>80</v>
      </c>
      <c r="B50" s="34">
        <f t="shared" si="12"/>
        <v>-368</v>
      </c>
      <c r="C50" s="35">
        <f t="shared" si="13"/>
        <v>-463</v>
      </c>
      <c r="D50" s="35">
        <v>5385</v>
      </c>
      <c r="E50" s="35">
        <v>5848</v>
      </c>
      <c r="F50" s="35">
        <f t="shared" si="14"/>
        <v>95</v>
      </c>
      <c r="G50" s="35">
        <v>14219</v>
      </c>
      <c r="H50" s="35">
        <v>14124</v>
      </c>
      <c r="I50" s="36">
        <f t="shared" si="15"/>
        <v>-0.6</v>
      </c>
      <c r="J50" s="36">
        <f t="shared" si="15"/>
        <v>-0.8</v>
      </c>
      <c r="K50" s="36">
        <f t="shared" si="11"/>
        <v>8.8</v>
      </c>
      <c r="L50" s="36">
        <f t="shared" si="11"/>
        <v>9.5</v>
      </c>
      <c r="M50" s="36">
        <f t="shared" si="11"/>
        <v>0.2</v>
      </c>
      <c r="N50" s="36">
        <f t="shared" si="11"/>
        <v>23.1</v>
      </c>
      <c r="O50" s="36">
        <f t="shared" si="11"/>
        <v>23</v>
      </c>
      <c r="P50" s="44" t="s">
        <v>83</v>
      </c>
      <c r="Q50" s="6">
        <v>614683</v>
      </c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7.25" customHeight="1">
      <c r="A51" s="20" t="s">
        <v>84</v>
      </c>
      <c r="B51" s="21">
        <f>C51+F51</f>
        <v>-346</v>
      </c>
      <c r="C51" s="22">
        <f>D51-E51</f>
        <v>-303</v>
      </c>
      <c r="D51" s="22">
        <v>5647</v>
      </c>
      <c r="E51" s="22">
        <v>5950</v>
      </c>
      <c r="F51" s="22">
        <f>G51-H51</f>
        <v>-43</v>
      </c>
      <c r="G51" s="22">
        <v>14209</v>
      </c>
      <c r="H51" s="22">
        <v>14252</v>
      </c>
      <c r="I51" s="23">
        <f t="shared" si="15"/>
        <v>-0.6</v>
      </c>
      <c r="J51" s="23">
        <f t="shared" si="15"/>
        <v>-0.5</v>
      </c>
      <c r="K51" s="23">
        <f t="shared" si="11"/>
        <v>9.2</v>
      </c>
      <c r="L51" s="23">
        <f t="shared" si="11"/>
        <v>9.7</v>
      </c>
      <c r="M51" s="23">
        <f t="shared" si="11"/>
        <v>-0.1</v>
      </c>
      <c r="N51" s="23">
        <f t="shared" si="11"/>
        <v>23.2</v>
      </c>
      <c r="O51" s="23">
        <f t="shared" si="11"/>
        <v>23.2</v>
      </c>
      <c r="P51" s="24" t="s">
        <v>85</v>
      </c>
      <c r="Q51" s="6">
        <v>613289</v>
      </c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7.25" customHeight="1">
      <c r="A52" s="20" t="s">
        <v>86</v>
      </c>
      <c r="B52" s="21">
        <f>C52+F52</f>
        <v>-73</v>
      </c>
      <c r="C52" s="22">
        <f>D52-E52</f>
        <v>-192</v>
      </c>
      <c r="D52" s="22">
        <v>5633</v>
      </c>
      <c r="E52" s="22">
        <v>5825</v>
      </c>
      <c r="F52" s="22">
        <f>G52-H52</f>
        <v>119</v>
      </c>
      <c r="G52" s="22">
        <v>14528</v>
      </c>
      <c r="H52" s="22">
        <v>14409</v>
      </c>
      <c r="I52" s="23">
        <f aca="true" t="shared" si="16" ref="I52:O52">ROUND(+B52/$Q52*1000,1)</f>
        <v>-0.1</v>
      </c>
      <c r="J52" s="23">
        <f t="shared" si="16"/>
        <v>-0.3</v>
      </c>
      <c r="K52" s="23">
        <f t="shared" si="16"/>
        <v>9.2</v>
      </c>
      <c r="L52" s="23">
        <f t="shared" si="16"/>
        <v>9.5</v>
      </c>
      <c r="M52" s="23">
        <f t="shared" si="16"/>
        <v>0.2</v>
      </c>
      <c r="N52" s="23">
        <f t="shared" si="16"/>
        <v>23.7</v>
      </c>
      <c r="O52" s="23">
        <f t="shared" si="16"/>
        <v>23.5</v>
      </c>
      <c r="P52" s="24" t="s">
        <v>87</v>
      </c>
      <c r="Q52" s="6">
        <v>613097</v>
      </c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7.25" customHeight="1">
      <c r="A53" s="25" t="s">
        <v>81</v>
      </c>
      <c r="B53" s="26">
        <f>C53+F53</f>
        <v>-884</v>
      </c>
      <c r="C53" s="27">
        <f>D53-E53</f>
        <v>-476</v>
      </c>
      <c r="D53" s="27">
        <v>5382</v>
      </c>
      <c r="E53" s="27">
        <v>5858</v>
      </c>
      <c r="F53" s="27">
        <f>G53-H53</f>
        <v>-408</v>
      </c>
      <c r="G53" s="27">
        <v>14398</v>
      </c>
      <c r="H53" s="27">
        <v>14806</v>
      </c>
      <c r="I53" s="28">
        <f aca="true" t="shared" si="17" ref="I53:O53">ROUND(+B53/$Q53*1000,1)</f>
        <v>-1.4</v>
      </c>
      <c r="J53" s="28">
        <f t="shared" si="17"/>
        <v>-0.8</v>
      </c>
      <c r="K53" s="28">
        <f t="shared" si="17"/>
        <v>8.8</v>
      </c>
      <c r="L53" s="28">
        <f t="shared" si="17"/>
        <v>9.6</v>
      </c>
      <c r="M53" s="28">
        <f t="shared" si="17"/>
        <v>-0.7</v>
      </c>
      <c r="N53" s="28">
        <f t="shared" si="17"/>
        <v>23.5</v>
      </c>
      <c r="O53" s="28">
        <f t="shared" si="17"/>
        <v>24.2</v>
      </c>
      <c r="P53" s="29" t="s">
        <v>88</v>
      </c>
      <c r="Q53" s="6">
        <v>612457</v>
      </c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18" ht="17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30"/>
      <c r="L54" s="30"/>
      <c r="M54" s="30"/>
      <c r="N54" s="7"/>
      <c r="O54" s="7"/>
      <c r="P54" s="7"/>
      <c r="Q54" s="7"/>
      <c r="R54" s="7"/>
    </row>
    <row r="55" spans="11:13" ht="17.25" customHeight="1">
      <c r="K55" s="3"/>
      <c r="L55" s="3"/>
      <c r="M55" s="3"/>
    </row>
    <row r="56" spans="11:13" ht="17.25">
      <c r="K56" s="3"/>
      <c r="L56" s="3"/>
      <c r="M56" s="3"/>
    </row>
    <row r="57" spans="11:13" ht="17.25">
      <c r="K57" s="3"/>
      <c r="L57" s="3"/>
      <c r="M57" s="3"/>
    </row>
  </sheetData>
  <printOptions horizontalCentered="1"/>
  <pageMargins left="0.7874015748031497" right="0.7874015748031497" top="0.984251968503937" bottom="0.3937007874015748" header="0.5118110236220472" footer="0.5118110236220472"/>
  <pageSetup fitToWidth="2" fitToHeight="1" horizontalDpi="600" verticalDpi="60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2003-03-07T08:05:29Z</cp:lastPrinted>
  <dcterms:modified xsi:type="dcterms:W3CDTF">2007-01-19T05:43:05Z</dcterms:modified>
  <cp:category/>
  <cp:version/>
  <cp:contentType/>
  <cp:contentStatus/>
</cp:coreProperties>
</file>