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特定環境保全公共下水道事業" sheetId="16" r:id="rId2"/>
    <sheet name="農業集落排水事業" sheetId="17" r:id="rId3"/>
    <sheet name="林業集落排水事業" sheetId="18" r:id="rId4"/>
    <sheet name="介護サービス事業" sheetId="13" r:id="rId5"/>
    <sheet name="索道事業" sheetId="15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Criteria" localSheetId="4">介護サービス事業!#REF!</definedName>
    <definedName name="_xlnm.Criteria" localSheetId="0">簡易水道事業!#REF!</definedName>
    <definedName name="_xlnm.Criteria" localSheetId="5">索道事業!#REF!</definedName>
    <definedName name="_xlnm.Criteria" localSheetId="1">特定環境保全公共下水道事業!#REF!</definedName>
    <definedName name="_xlnm.Criteria" localSheetId="2">農業集落排水事業!#REF!</definedName>
    <definedName name="_xlnm.Criteria" localSheetId="3">林業集落排水事業!#REF!</definedName>
    <definedName name="_xlnm.Print_Area" localSheetId="4">介護サービス事業!#REF!</definedName>
    <definedName name="_xlnm.Print_Area" localSheetId="0">簡易水道事業!#REF!</definedName>
    <definedName name="_xlnm.Print_Area" localSheetId="5">索道事業!#REF!</definedName>
    <definedName name="_xlnm.Print_Area" localSheetId="1">特定環境保全公共下水道事業!#REF!</definedName>
    <definedName name="_xlnm.Print_Area" localSheetId="2">農業集落排水事業!#REF!</definedName>
    <definedName name="_xlnm.Print_Area" localSheetId="3">林業集落排水事業!#REF!</definedName>
  </definedNames>
  <calcPr calcId="145621"/>
</workbook>
</file>

<file path=xl/calcChain.xml><?xml version="1.0" encoding="utf-8"?>
<calcChain xmlns="http://schemas.openxmlformats.org/spreadsheetml/2006/main">
  <c r="AO34" i="18" l="1"/>
  <c r="D34" i="18"/>
  <c r="BJ24" i="18"/>
  <c r="BB24" i="18"/>
  <c r="AT24" i="18"/>
  <c r="AM24" i="18"/>
  <c r="AF24" i="18"/>
  <c r="Y24" i="18"/>
  <c r="R24" i="18"/>
  <c r="K24" i="18"/>
  <c r="D24" i="18"/>
  <c r="AO34" i="17" l="1"/>
  <c r="D34" i="17"/>
  <c r="BJ24" i="17"/>
  <c r="BB24" i="17"/>
  <c r="AT24" i="17"/>
  <c r="AM24" i="17"/>
  <c r="AF24" i="17"/>
  <c r="Y24" i="17"/>
  <c r="R24" i="17"/>
  <c r="K24" i="17"/>
  <c r="D24" i="17"/>
  <c r="AO34" i="16" l="1"/>
  <c r="D34" i="16"/>
  <c r="BJ24" i="16"/>
  <c r="BB24" i="16"/>
  <c r="AT24" i="16"/>
  <c r="AM24" i="16"/>
  <c r="AF24" i="16"/>
  <c r="Y24" i="16"/>
  <c r="R24" i="16"/>
  <c r="K24" i="16"/>
  <c r="D24" i="16"/>
  <c r="AO34" i="15" l="1"/>
  <c r="D34" i="15"/>
  <c r="BJ24" i="15"/>
  <c r="BB24" i="15"/>
  <c r="AT24" i="15"/>
  <c r="AM24" i="15"/>
  <c r="AF24" i="15"/>
  <c r="Y24" i="15"/>
  <c r="R24" i="15"/>
  <c r="K24" i="15"/>
  <c r="D24" i="15"/>
  <c r="AO35" i="13" l="1"/>
  <c r="D35" i="13"/>
  <c r="BJ24" i="13"/>
  <c r="BB24" i="13"/>
  <c r="AT24" i="13"/>
  <c r="AM24" i="13"/>
  <c r="AF24" i="13"/>
  <c r="Y24" i="13"/>
  <c r="R24" i="13"/>
  <c r="K24" i="13"/>
  <c r="D24" i="13"/>
  <c r="AO34" i="12" l="1"/>
  <c r="D34" i="12"/>
  <c r="BJ24" i="12"/>
  <c r="BB24" i="12"/>
  <c r="AT24" i="12"/>
  <c r="AM24" i="12"/>
  <c r="AF24" i="12"/>
  <c r="Y24" i="12"/>
  <c r="R24" i="12"/>
  <c r="K24" i="12"/>
  <c r="D24" i="12"/>
  <c r="AJ11" i="12"/>
  <c r="Y11" i="12"/>
  <c r="C11" i="12"/>
</calcChain>
</file>

<file path=xl/sharedStrings.xml><?xml version="1.0" encoding="utf-8"?>
<sst xmlns="http://schemas.openxmlformats.org/spreadsheetml/2006/main" count="111" uniqueCount="29">
  <si>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</si>
  <si>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</si>
  <si>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</si>
  <si>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</si>
  <si>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</si>
  <si>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</si>
  <si>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</si>
  <si>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</si>
  <si>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</si>
  <si>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</si>
  <si>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</si>
  <si>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</si>
  <si>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</si>
  <si>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</si>
  <si>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</si>
  <si>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</si>
  <si>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</si>
  <si>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抜本的な改革の取組</t>
    <phoneticPr fontId="2"/>
  </si>
  <si>
    <t>江府町</t>
  </si>
  <si>
    <t>介護サービス事業</t>
  </si>
  <si>
    <t>介護老人保健施設</t>
  </si>
  <si>
    <t>抜本的な改革の取組</t>
    <phoneticPr fontId="2"/>
  </si>
  <si>
    <t>観光施設事業・その他事業</t>
  </si>
  <si>
    <t>索道事業</t>
  </si>
  <si>
    <t>下水道事業</t>
  </si>
  <si>
    <t>特定環境保全公共下水道</t>
  </si>
  <si>
    <t>農業集落排水事業</t>
  </si>
  <si>
    <t>抜本的な改革の取組</t>
    <phoneticPr fontId="2"/>
  </si>
  <si>
    <t>林業集落排水事業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</si>
</sst>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7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65288;&#31777;&#2770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65288;&#29305;&#29872;&#65289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65288;&#36786;&#3859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65288;&#26519;&#3859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65288;&#20171;&#35703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65288;&#32034;&#3694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>
        <row r="4">
          <cell r="E4" t="str">
            <v>江府町</v>
          </cell>
        </row>
        <row r="5">
          <cell r="E5" t="str">
            <v>水道事業</v>
          </cell>
          <cell r="K5" t="str">
            <v>簡易水道事業</v>
          </cell>
        </row>
        <row r="21">
          <cell r="J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○</v>
          </cell>
        </row>
        <row r="29">
          <cell r="J29" t="str">
            <v>　</v>
          </cell>
        </row>
        <row r="364">
          <cell r="D364" t="str">
            <v>　人員に余裕がなく、通常業務をこなすだけで精一杯であり、抜本的な改革の実施が検討できていないため。</v>
          </cell>
        </row>
        <row r="369">
          <cell r="D369" t="str">
            <v>　事業規模が小さいため、抜本的な改革を行うには至らない考えでいる。
　料金形態の改正などを行い、経営を維持していく。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 refreshError="1">
        <row r="4">
          <cell r="E4" t="str">
            <v>江府町</v>
          </cell>
        </row>
        <row r="21">
          <cell r="J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○</v>
          </cell>
        </row>
        <row r="29">
          <cell r="J29" t="str">
            <v>　</v>
          </cell>
        </row>
        <row r="364">
          <cell r="D364" t="str">
            <v>　人員に余裕がなく、通常業務をこなすだけで精一杯であり、抜本的な改革の実施が検討できていないため。</v>
          </cell>
        </row>
        <row r="369">
          <cell r="D369" t="str">
            <v>　事業規模が小さいため、抜本的な改革を行うには至らない考えでいる。料金形態の改正などを行い、経営を維持していく。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>
        <row r="4">
          <cell r="E4" t="str">
            <v>江府町</v>
          </cell>
        </row>
        <row r="21">
          <cell r="J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○</v>
          </cell>
        </row>
        <row r="29">
          <cell r="J29" t="str">
            <v>　</v>
          </cell>
        </row>
        <row r="364">
          <cell r="D364" t="str">
            <v>　人員に余裕がなく、通常業務をこなすだけで精一杯であり、抜本的な改革の実施が検討できていないため。</v>
          </cell>
        </row>
        <row r="369">
          <cell r="D369" t="str">
            <v>　事業規模が小さいため、抜本的な改革を行うには至らない考えでいる。料金形態の改正などを行い、経営を維持していく。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>
        <row r="4">
          <cell r="E4" t="str">
            <v>江府町</v>
          </cell>
        </row>
        <row r="21">
          <cell r="J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○</v>
          </cell>
        </row>
        <row r="29">
          <cell r="J29" t="str">
            <v>　</v>
          </cell>
        </row>
        <row r="364">
          <cell r="D364" t="str">
            <v>　人員に余裕がなく、通常業務をこなすだけで精一杯であり、抜本的な改革の実施が検討できていないため。</v>
          </cell>
        </row>
        <row r="369">
          <cell r="D369" t="str">
            <v>　事業規模が小さいため、抜本的な改革を行うには至らない考えでいる。料金形態の改正などを行い、経営を維持していく。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>
        <row r="4">
          <cell r="E4" t="str">
            <v>江府町</v>
          </cell>
        </row>
        <row r="21">
          <cell r="J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○</v>
          </cell>
        </row>
        <row r="29">
          <cell r="J29" t="str">
            <v>　</v>
          </cell>
        </row>
        <row r="364">
          <cell r="D364" t="str">
            <v>　公債費償還のみの会計のため現行の体制で維持する。</v>
          </cell>
        </row>
        <row r="369">
          <cell r="D369" t="str">
            <v>　今後も現行の体制で維持する。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>
        <row r="4">
          <cell r="E4" t="str">
            <v>江府町</v>
          </cell>
        </row>
        <row r="21">
          <cell r="J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○</v>
          </cell>
        </row>
        <row r="29">
          <cell r="J29" t="str">
            <v>　</v>
          </cell>
        </row>
        <row r="364">
          <cell r="D364" t="str">
            <v>　人員に余裕がなく、通常業務をこなすだけで精一杯であり、抜本的な改革の実施が検討できていないため。</v>
          </cell>
        </row>
        <row r="369">
          <cell r="D369" t="str">
            <v>　今後は民営化、指定管理者制度について検討の必要があると考える。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80" zoomScaleNormal="70" zoomScaleSheetLayoutView="80" zoomScalePageLayoutView="40" workbookViewId="0">
      <selection activeCell="BN10" sqref="BN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8" t="s">
        <v>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76" t="s">
        <v>13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7" t="str">
        <f>IF(COUNTIF([1]回答表!E4,"*")&gt;0,[1]回答表!E4,"")</f>
        <v>江府町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77" t="str">
        <f>IF(COUNTIF([1]回答表!E5,"*")&gt;0,[1]回答表!E5,"")</f>
        <v>水道事業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9"/>
      <c r="AJ11" s="86" t="str">
        <f>IF(COUNTIF([1]回答表!K5,"*")&gt;0,[1]回答表!K5,"")</f>
        <v>簡易水道事業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7" t="s">
        <v>14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9</v>
      </c>
      <c r="S20" s="94"/>
      <c r="T20" s="94"/>
      <c r="U20" s="94"/>
      <c r="V20" s="94"/>
      <c r="W20" s="94"/>
      <c r="X20" s="95"/>
      <c r="Y20" s="102" t="s">
        <v>10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4" t="s">
        <v>1</v>
      </c>
      <c r="BC20" s="115"/>
      <c r="BD20" s="115"/>
      <c r="BE20" s="115"/>
      <c r="BF20" s="115"/>
      <c r="BG20" s="115"/>
      <c r="BH20" s="116"/>
      <c r="BI20" s="46"/>
      <c r="BJ20" s="93" t="s">
        <v>15</v>
      </c>
      <c r="BK20" s="94"/>
      <c r="BL20" s="94"/>
      <c r="BM20" s="94"/>
      <c r="BN20" s="94"/>
      <c r="BO20" s="94"/>
      <c r="BP20" s="95"/>
      <c r="BQ20" s="53"/>
      <c r="BR20" s="45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7"/>
      <c r="BC21" s="118"/>
      <c r="BD21" s="118"/>
      <c r="BE21" s="118"/>
      <c r="BF21" s="118"/>
      <c r="BG21" s="118"/>
      <c r="BH21" s="119"/>
      <c r="BI21" s="46"/>
      <c r="BJ21" s="96"/>
      <c r="BK21" s="97"/>
      <c r="BL21" s="97"/>
      <c r="BM21" s="97"/>
      <c r="BN21" s="97"/>
      <c r="BO21" s="97"/>
      <c r="BP21" s="98"/>
      <c r="BQ21" s="53"/>
      <c r="BR21" s="45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7"/>
      <c r="BB22" s="117"/>
      <c r="BC22" s="118"/>
      <c r="BD22" s="118"/>
      <c r="BE22" s="118"/>
      <c r="BF22" s="118"/>
      <c r="BG22" s="118"/>
      <c r="BH22" s="119"/>
      <c r="BI22" s="21"/>
      <c r="BJ22" s="96"/>
      <c r="BK22" s="97"/>
      <c r="BL22" s="97"/>
      <c r="BM22" s="97"/>
      <c r="BN22" s="97"/>
      <c r="BO22" s="97"/>
      <c r="BP22" s="98"/>
      <c r="BQ22" s="53"/>
      <c r="BR22" s="45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11</v>
      </c>
      <c r="AN23" s="112"/>
      <c r="AO23" s="112"/>
      <c r="AP23" s="112"/>
      <c r="AQ23" s="112"/>
      <c r="AR23" s="112"/>
      <c r="AS23" s="113"/>
      <c r="AT23" s="111" t="s">
        <v>12</v>
      </c>
      <c r="AU23" s="112"/>
      <c r="AV23" s="112"/>
      <c r="AW23" s="112"/>
      <c r="AX23" s="112"/>
      <c r="AY23" s="112"/>
      <c r="AZ23" s="113"/>
      <c r="BA23" s="47"/>
      <c r="BB23" s="120"/>
      <c r="BC23" s="121"/>
      <c r="BD23" s="121"/>
      <c r="BE23" s="121"/>
      <c r="BF23" s="121"/>
      <c r="BG23" s="121"/>
      <c r="BH23" s="122"/>
      <c r="BI23" s="21"/>
      <c r="BJ23" s="99"/>
      <c r="BK23" s="100"/>
      <c r="BL23" s="100"/>
      <c r="BM23" s="100"/>
      <c r="BN23" s="100"/>
      <c r="BO23" s="100"/>
      <c r="BP23" s="101"/>
      <c r="BQ23" s="53"/>
      <c r="BR23" s="45"/>
    </row>
    <row r="24" spans="1:70" ht="15.6" customHeight="1">
      <c r="A24" s="2"/>
      <c r="B24" s="2"/>
      <c r="C24" s="19"/>
      <c r="D24" s="141" t="str">
        <f>IF([1]回答表!J21="○","○","")</f>
        <v/>
      </c>
      <c r="E24" s="142"/>
      <c r="F24" s="142"/>
      <c r="G24" s="142"/>
      <c r="H24" s="142"/>
      <c r="I24" s="142"/>
      <c r="J24" s="143"/>
      <c r="K24" s="141" t="str">
        <f>IF([1]回答表!J22="○","○","")</f>
        <v/>
      </c>
      <c r="L24" s="142"/>
      <c r="M24" s="142"/>
      <c r="N24" s="142"/>
      <c r="O24" s="142"/>
      <c r="P24" s="142"/>
      <c r="Q24" s="143"/>
      <c r="R24" s="141" t="str">
        <f>IF([1]回答表!J23="○","○","")</f>
        <v/>
      </c>
      <c r="S24" s="142"/>
      <c r="T24" s="142"/>
      <c r="U24" s="142"/>
      <c r="V24" s="142"/>
      <c r="W24" s="142"/>
      <c r="X24" s="143"/>
      <c r="Y24" s="159" t="str">
        <f>IF([1]回答表!J24="○","○","")</f>
        <v/>
      </c>
      <c r="Z24" s="160"/>
      <c r="AA24" s="160"/>
      <c r="AB24" s="160"/>
      <c r="AC24" s="160"/>
      <c r="AD24" s="160"/>
      <c r="AE24" s="161"/>
      <c r="AF24" s="141" t="str">
        <f>IF([1]回答表!J25="○","○","")</f>
        <v/>
      </c>
      <c r="AG24" s="142"/>
      <c r="AH24" s="142"/>
      <c r="AI24" s="142"/>
      <c r="AJ24" s="142"/>
      <c r="AK24" s="142"/>
      <c r="AL24" s="143"/>
      <c r="AM24" s="141" t="str">
        <f>IF([1]回答表!J26="○","○","")</f>
        <v/>
      </c>
      <c r="AN24" s="142"/>
      <c r="AO24" s="142"/>
      <c r="AP24" s="142"/>
      <c r="AQ24" s="142"/>
      <c r="AR24" s="142"/>
      <c r="AS24" s="143"/>
      <c r="AT24" s="141" t="str">
        <f>IF([1]回答表!J27="○","○","")</f>
        <v/>
      </c>
      <c r="AU24" s="142"/>
      <c r="AV24" s="142"/>
      <c r="AW24" s="142"/>
      <c r="AX24" s="142"/>
      <c r="AY24" s="142"/>
      <c r="AZ24" s="143"/>
      <c r="BA24" s="47"/>
      <c r="BB24" s="147" t="str">
        <f>IF([1]回答表!J28="○","○","")</f>
        <v>○</v>
      </c>
      <c r="BC24" s="148"/>
      <c r="BD24" s="148"/>
      <c r="BE24" s="148"/>
      <c r="BF24" s="148"/>
      <c r="BG24" s="148"/>
      <c r="BH24" s="149"/>
      <c r="BI24" s="21"/>
      <c r="BJ24" s="150" t="str">
        <f>IF([1]回答表!J29="○","○","")</f>
        <v/>
      </c>
      <c r="BK24" s="151"/>
      <c r="BL24" s="151"/>
      <c r="BM24" s="151"/>
      <c r="BN24" s="151"/>
      <c r="BO24" s="151"/>
      <c r="BP24" s="152"/>
      <c r="BQ24" s="53"/>
      <c r="BR24" s="45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59"/>
      <c r="Z25" s="160"/>
      <c r="AA25" s="160"/>
      <c r="AB25" s="160"/>
      <c r="AC25" s="160"/>
      <c r="AD25" s="160"/>
      <c r="AE25" s="161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48"/>
      <c r="BB25" s="141"/>
      <c r="BC25" s="142"/>
      <c r="BD25" s="142"/>
      <c r="BE25" s="142"/>
      <c r="BF25" s="142"/>
      <c r="BG25" s="142"/>
      <c r="BH25" s="143"/>
      <c r="BI25" s="49"/>
      <c r="BJ25" s="153"/>
      <c r="BK25" s="154"/>
      <c r="BL25" s="154"/>
      <c r="BM25" s="154"/>
      <c r="BN25" s="154"/>
      <c r="BO25" s="154"/>
      <c r="BP25" s="155"/>
      <c r="BQ25" s="53"/>
      <c r="BR25" s="45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62"/>
      <c r="Z26" s="163"/>
      <c r="AA26" s="163"/>
      <c r="AB26" s="163"/>
      <c r="AC26" s="163"/>
      <c r="AD26" s="163"/>
      <c r="AE26" s="164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48"/>
      <c r="BB26" s="144"/>
      <c r="BC26" s="145"/>
      <c r="BD26" s="145"/>
      <c r="BE26" s="145"/>
      <c r="BF26" s="145"/>
      <c r="BG26" s="145"/>
      <c r="BH26" s="146"/>
      <c r="BI26" s="49"/>
      <c r="BJ26" s="156"/>
      <c r="BK26" s="157"/>
      <c r="BL26" s="157"/>
      <c r="BM26" s="157"/>
      <c r="BN26" s="157"/>
      <c r="BO26" s="157"/>
      <c r="BP26" s="158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3" t="str">
        <f>IF([1]回答表!J28="○",[1]回答表!D364," ")</f>
        <v>　人員に余裕がなく、通常業務をこなすだけで精一杯であり、抜本的な改革の実施が検討できていないため。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5"/>
      <c r="AN34" s="36"/>
      <c r="AO34" s="132" t="str">
        <f>IF([1]回答表!J28="○",[1]回答表!D369," ")</f>
        <v>　事業規模が小さいため、抜本的な改革を行うには至らない考えでいる。
　料金形態の改正などを行い、経営を維持していく。</v>
      </c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4"/>
      <c r="BQ34" s="35"/>
    </row>
    <row r="35" spans="1:70" ht="15.6" customHeight="1">
      <c r="C35" s="28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8"/>
      <c r="AN35" s="36"/>
      <c r="AO35" s="135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7"/>
      <c r="BQ35" s="35"/>
    </row>
    <row r="36" spans="1:70" ht="15.6" customHeight="1">
      <c r="C36" s="28"/>
      <c r="D36" s="126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8"/>
      <c r="AN36" s="36"/>
      <c r="AO36" s="135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7"/>
      <c r="BQ36" s="35"/>
    </row>
    <row r="37" spans="1:70" ht="15.6" customHeight="1">
      <c r="C37" s="28"/>
      <c r="D37" s="126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8"/>
      <c r="AN37" s="36"/>
      <c r="AO37" s="135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7"/>
      <c r="BQ37" s="35"/>
    </row>
    <row r="38" spans="1:70" ht="15.6" customHeight="1">
      <c r="C38" s="28"/>
      <c r="D38" s="126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8"/>
      <c r="AN38" s="36"/>
      <c r="AO38" s="135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7"/>
      <c r="BQ38" s="35"/>
    </row>
    <row r="39" spans="1:70" ht="15.6" customHeight="1">
      <c r="C39" s="28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1"/>
      <c r="AN39" s="36"/>
      <c r="AO39" s="138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40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2.6" customHeight="1">
      <c r="A41" s="2"/>
      <c r="B41" s="5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2"/>
      <c r="Y41" s="42"/>
      <c r="Z41" s="4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2"/>
      <c r="BR41" s="2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N11" sqref="BN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8" t="s">
        <v>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76" t="s">
        <v>13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7" t="s">
        <v>18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77" t="s">
        <v>24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9"/>
      <c r="AJ11" s="86" t="s">
        <v>25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7" t="s">
        <v>17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9</v>
      </c>
      <c r="S20" s="94"/>
      <c r="T20" s="94"/>
      <c r="U20" s="94"/>
      <c r="V20" s="94"/>
      <c r="W20" s="94"/>
      <c r="X20" s="95"/>
      <c r="Y20" s="102" t="s">
        <v>10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4" t="s">
        <v>1</v>
      </c>
      <c r="BC20" s="115"/>
      <c r="BD20" s="115"/>
      <c r="BE20" s="115"/>
      <c r="BF20" s="115"/>
      <c r="BG20" s="115"/>
      <c r="BH20" s="116"/>
      <c r="BI20" s="46"/>
      <c r="BJ20" s="93" t="s">
        <v>15</v>
      </c>
      <c r="BK20" s="94"/>
      <c r="BL20" s="94"/>
      <c r="BM20" s="94"/>
      <c r="BN20" s="94"/>
      <c r="BO20" s="94"/>
      <c r="BP20" s="95"/>
      <c r="BQ20" s="53"/>
      <c r="BR20" s="45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7"/>
      <c r="BC21" s="118"/>
      <c r="BD21" s="118"/>
      <c r="BE21" s="118"/>
      <c r="BF21" s="118"/>
      <c r="BG21" s="118"/>
      <c r="BH21" s="119"/>
      <c r="BI21" s="46"/>
      <c r="BJ21" s="96"/>
      <c r="BK21" s="97"/>
      <c r="BL21" s="97"/>
      <c r="BM21" s="97"/>
      <c r="BN21" s="97"/>
      <c r="BO21" s="97"/>
      <c r="BP21" s="98"/>
      <c r="BQ21" s="53"/>
      <c r="BR21" s="45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7"/>
      <c r="BB22" s="117"/>
      <c r="BC22" s="118"/>
      <c r="BD22" s="118"/>
      <c r="BE22" s="118"/>
      <c r="BF22" s="118"/>
      <c r="BG22" s="118"/>
      <c r="BH22" s="119"/>
      <c r="BI22" s="21"/>
      <c r="BJ22" s="96"/>
      <c r="BK22" s="97"/>
      <c r="BL22" s="97"/>
      <c r="BM22" s="97"/>
      <c r="BN22" s="97"/>
      <c r="BO22" s="97"/>
      <c r="BP22" s="98"/>
      <c r="BQ22" s="53"/>
      <c r="BR22" s="45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11</v>
      </c>
      <c r="AN23" s="112"/>
      <c r="AO23" s="112"/>
      <c r="AP23" s="112"/>
      <c r="AQ23" s="112"/>
      <c r="AR23" s="112"/>
      <c r="AS23" s="113"/>
      <c r="AT23" s="111" t="s">
        <v>12</v>
      </c>
      <c r="AU23" s="112"/>
      <c r="AV23" s="112"/>
      <c r="AW23" s="112"/>
      <c r="AX23" s="112"/>
      <c r="AY23" s="112"/>
      <c r="AZ23" s="113"/>
      <c r="BA23" s="47"/>
      <c r="BB23" s="120"/>
      <c r="BC23" s="121"/>
      <c r="BD23" s="121"/>
      <c r="BE23" s="121"/>
      <c r="BF23" s="121"/>
      <c r="BG23" s="121"/>
      <c r="BH23" s="122"/>
      <c r="BI23" s="21"/>
      <c r="BJ23" s="99"/>
      <c r="BK23" s="100"/>
      <c r="BL23" s="100"/>
      <c r="BM23" s="100"/>
      <c r="BN23" s="100"/>
      <c r="BO23" s="100"/>
      <c r="BP23" s="101"/>
      <c r="BQ23" s="53"/>
      <c r="BR23" s="45"/>
    </row>
    <row r="24" spans="1:70" ht="15.6" customHeight="1">
      <c r="A24" s="2"/>
      <c r="B24" s="2"/>
      <c r="C24" s="19"/>
      <c r="D24" s="141" t="str">
        <f>IF([2]回答表!J21="○","○","")</f>
        <v/>
      </c>
      <c r="E24" s="142"/>
      <c r="F24" s="142"/>
      <c r="G24" s="142"/>
      <c r="H24" s="142"/>
      <c r="I24" s="142"/>
      <c r="J24" s="143"/>
      <c r="K24" s="141" t="str">
        <f>IF([2]回答表!J22="○","○","")</f>
        <v/>
      </c>
      <c r="L24" s="142"/>
      <c r="M24" s="142"/>
      <c r="N24" s="142"/>
      <c r="O24" s="142"/>
      <c r="P24" s="142"/>
      <c r="Q24" s="143"/>
      <c r="R24" s="141" t="str">
        <f>IF([2]回答表!J23="○","○","")</f>
        <v/>
      </c>
      <c r="S24" s="142"/>
      <c r="T24" s="142"/>
      <c r="U24" s="142"/>
      <c r="V24" s="142"/>
      <c r="W24" s="142"/>
      <c r="X24" s="143"/>
      <c r="Y24" s="159" t="str">
        <f>IF([2]回答表!J24="○","○","")</f>
        <v/>
      </c>
      <c r="Z24" s="160"/>
      <c r="AA24" s="160"/>
      <c r="AB24" s="160"/>
      <c r="AC24" s="160"/>
      <c r="AD24" s="160"/>
      <c r="AE24" s="161"/>
      <c r="AF24" s="141" t="str">
        <f>IF([2]回答表!J25="○","○","")</f>
        <v/>
      </c>
      <c r="AG24" s="142"/>
      <c r="AH24" s="142"/>
      <c r="AI24" s="142"/>
      <c r="AJ24" s="142"/>
      <c r="AK24" s="142"/>
      <c r="AL24" s="143"/>
      <c r="AM24" s="141" t="str">
        <f>IF([2]回答表!J26="○","○","")</f>
        <v/>
      </c>
      <c r="AN24" s="142"/>
      <c r="AO24" s="142"/>
      <c r="AP24" s="142"/>
      <c r="AQ24" s="142"/>
      <c r="AR24" s="142"/>
      <c r="AS24" s="143"/>
      <c r="AT24" s="141" t="str">
        <f>IF([2]回答表!J27="○","○","")</f>
        <v/>
      </c>
      <c r="AU24" s="142"/>
      <c r="AV24" s="142"/>
      <c r="AW24" s="142"/>
      <c r="AX24" s="142"/>
      <c r="AY24" s="142"/>
      <c r="AZ24" s="143"/>
      <c r="BA24" s="47"/>
      <c r="BB24" s="147" t="str">
        <f>IF([2]回答表!J28="○","○","")</f>
        <v>○</v>
      </c>
      <c r="BC24" s="148"/>
      <c r="BD24" s="148"/>
      <c r="BE24" s="148"/>
      <c r="BF24" s="148"/>
      <c r="BG24" s="148"/>
      <c r="BH24" s="149"/>
      <c r="BI24" s="21"/>
      <c r="BJ24" s="150" t="str">
        <f>IF([2]回答表!J29="○","○","")</f>
        <v/>
      </c>
      <c r="BK24" s="151"/>
      <c r="BL24" s="151"/>
      <c r="BM24" s="151"/>
      <c r="BN24" s="151"/>
      <c r="BO24" s="151"/>
      <c r="BP24" s="152"/>
      <c r="BQ24" s="53"/>
      <c r="BR24" s="45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59"/>
      <c r="Z25" s="160"/>
      <c r="AA25" s="160"/>
      <c r="AB25" s="160"/>
      <c r="AC25" s="160"/>
      <c r="AD25" s="160"/>
      <c r="AE25" s="161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48"/>
      <c r="BB25" s="141"/>
      <c r="BC25" s="142"/>
      <c r="BD25" s="142"/>
      <c r="BE25" s="142"/>
      <c r="BF25" s="142"/>
      <c r="BG25" s="142"/>
      <c r="BH25" s="143"/>
      <c r="BI25" s="49"/>
      <c r="BJ25" s="153"/>
      <c r="BK25" s="154"/>
      <c r="BL25" s="154"/>
      <c r="BM25" s="154"/>
      <c r="BN25" s="154"/>
      <c r="BO25" s="154"/>
      <c r="BP25" s="155"/>
      <c r="BQ25" s="53"/>
      <c r="BR25" s="45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62"/>
      <c r="Z26" s="163"/>
      <c r="AA26" s="163"/>
      <c r="AB26" s="163"/>
      <c r="AC26" s="163"/>
      <c r="AD26" s="163"/>
      <c r="AE26" s="164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48"/>
      <c r="BB26" s="144"/>
      <c r="BC26" s="145"/>
      <c r="BD26" s="145"/>
      <c r="BE26" s="145"/>
      <c r="BF26" s="145"/>
      <c r="BG26" s="145"/>
      <c r="BH26" s="146"/>
      <c r="BI26" s="49"/>
      <c r="BJ26" s="156"/>
      <c r="BK26" s="157"/>
      <c r="BL26" s="157"/>
      <c r="BM26" s="157"/>
      <c r="BN26" s="157"/>
      <c r="BO26" s="157"/>
      <c r="BP26" s="158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3" t="str">
        <f>IF([2]回答表!J28="○",[2]回答表!D364," ")</f>
        <v>　人員に余裕がなく、通常業務をこなすだけで精一杯であり、抜本的な改革の実施が検討できていないため。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5"/>
      <c r="AN34" s="36"/>
      <c r="AO34" s="132" t="str">
        <f>IF([2]回答表!J28="○",[2]回答表!D369," ")</f>
        <v>　事業規模が小さいため、抜本的な改革を行うには至らない考えでいる。料金形態の改正などを行い、経営を維持していく。</v>
      </c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4"/>
      <c r="BQ34" s="35"/>
    </row>
    <row r="35" spans="1:70" ht="15.6" customHeight="1">
      <c r="C35" s="28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8"/>
      <c r="AN35" s="36"/>
      <c r="AO35" s="135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7"/>
      <c r="BQ35" s="35"/>
    </row>
    <row r="36" spans="1:70" ht="15.6" customHeight="1">
      <c r="C36" s="28"/>
      <c r="D36" s="126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8"/>
      <c r="AN36" s="36"/>
      <c r="AO36" s="135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7"/>
      <c r="BQ36" s="35"/>
    </row>
    <row r="37" spans="1:70" ht="15.6" customHeight="1">
      <c r="C37" s="28"/>
      <c r="D37" s="126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8"/>
      <c r="AN37" s="36"/>
      <c r="AO37" s="135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7"/>
      <c r="BQ37" s="35"/>
    </row>
    <row r="38" spans="1:70" ht="15.6" customHeight="1">
      <c r="C38" s="28"/>
      <c r="D38" s="126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8"/>
      <c r="AN38" s="36"/>
      <c r="AO38" s="135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7"/>
      <c r="BQ38" s="35"/>
    </row>
    <row r="39" spans="1:70" ht="15.6" customHeight="1">
      <c r="C39" s="28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1"/>
      <c r="AN39" s="36"/>
      <c r="AO39" s="138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40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2.6" customHeight="1">
      <c r="A41" s="2"/>
      <c r="B41" s="5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2"/>
      <c r="Y41" s="42"/>
      <c r="Z41" s="4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2"/>
      <c r="BR41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X20" sqref="BX2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8" t="s">
        <v>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76" t="s">
        <v>13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7" t="s">
        <v>18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77" t="s">
        <v>24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9"/>
      <c r="AJ11" s="86" t="s">
        <v>26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7" t="s">
        <v>16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9</v>
      </c>
      <c r="S20" s="94"/>
      <c r="T20" s="94"/>
      <c r="U20" s="94"/>
      <c r="V20" s="94"/>
      <c r="W20" s="94"/>
      <c r="X20" s="95"/>
      <c r="Y20" s="102" t="s">
        <v>10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4" t="s">
        <v>1</v>
      </c>
      <c r="BC20" s="115"/>
      <c r="BD20" s="115"/>
      <c r="BE20" s="115"/>
      <c r="BF20" s="115"/>
      <c r="BG20" s="115"/>
      <c r="BH20" s="116"/>
      <c r="BI20" s="46"/>
      <c r="BJ20" s="93" t="s">
        <v>15</v>
      </c>
      <c r="BK20" s="94"/>
      <c r="BL20" s="94"/>
      <c r="BM20" s="94"/>
      <c r="BN20" s="94"/>
      <c r="BO20" s="94"/>
      <c r="BP20" s="95"/>
      <c r="BQ20" s="53"/>
      <c r="BR20" s="45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7"/>
      <c r="BC21" s="118"/>
      <c r="BD21" s="118"/>
      <c r="BE21" s="118"/>
      <c r="BF21" s="118"/>
      <c r="BG21" s="118"/>
      <c r="BH21" s="119"/>
      <c r="BI21" s="46"/>
      <c r="BJ21" s="96"/>
      <c r="BK21" s="97"/>
      <c r="BL21" s="97"/>
      <c r="BM21" s="97"/>
      <c r="BN21" s="97"/>
      <c r="BO21" s="97"/>
      <c r="BP21" s="98"/>
      <c r="BQ21" s="53"/>
      <c r="BR21" s="45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7"/>
      <c r="BB22" s="117"/>
      <c r="BC22" s="118"/>
      <c r="BD22" s="118"/>
      <c r="BE22" s="118"/>
      <c r="BF22" s="118"/>
      <c r="BG22" s="118"/>
      <c r="BH22" s="119"/>
      <c r="BI22" s="21"/>
      <c r="BJ22" s="96"/>
      <c r="BK22" s="97"/>
      <c r="BL22" s="97"/>
      <c r="BM22" s="97"/>
      <c r="BN22" s="97"/>
      <c r="BO22" s="97"/>
      <c r="BP22" s="98"/>
      <c r="BQ22" s="53"/>
      <c r="BR22" s="45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11</v>
      </c>
      <c r="AN23" s="112"/>
      <c r="AO23" s="112"/>
      <c r="AP23" s="112"/>
      <c r="AQ23" s="112"/>
      <c r="AR23" s="112"/>
      <c r="AS23" s="113"/>
      <c r="AT23" s="111" t="s">
        <v>12</v>
      </c>
      <c r="AU23" s="112"/>
      <c r="AV23" s="112"/>
      <c r="AW23" s="112"/>
      <c r="AX23" s="112"/>
      <c r="AY23" s="112"/>
      <c r="AZ23" s="113"/>
      <c r="BA23" s="47"/>
      <c r="BB23" s="120"/>
      <c r="BC23" s="121"/>
      <c r="BD23" s="121"/>
      <c r="BE23" s="121"/>
      <c r="BF23" s="121"/>
      <c r="BG23" s="121"/>
      <c r="BH23" s="122"/>
      <c r="BI23" s="21"/>
      <c r="BJ23" s="99"/>
      <c r="BK23" s="100"/>
      <c r="BL23" s="100"/>
      <c r="BM23" s="100"/>
      <c r="BN23" s="100"/>
      <c r="BO23" s="100"/>
      <c r="BP23" s="101"/>
      <c r="BQ23" s="53"/>
      <c r="BR23" s="45"/>
    </row>
    <row r="24" spans="1:70" ht="15.6" customHeight="1">
      <c r="A24" s="2"/>
      <c r="B24" s="2"/>
      <c r="C24" s="19"/>
      <c r="D24" s="141" t="str">
        <f>IF([3]回答表!J21="○","○","")</f>
        <v/>
      </c>
      <c r="E24" s="142"/>
      <c r="F24" s="142"/>
      <c r="G24" s="142"/>
      <c r="H24" s="142"/>
      <c r="I24" s="142"/>
      <c r="J24" s="143"/>
      <c r="K24" s="141" t="str">
        <f>IF([3]回答表!J22="○","○","")</f>
        <v/>
      </c>
      <c r="L24" s="142"/>
      <c r="M24" s="142"/>
      <c r="N24" s="142"/>
      <c r="O24" s="142"/>
      <c r="P24" s="142"/>
      <c r="Q24" s="143"/>
      <c r="R24" s="141" t="str">
        <f>IF([3]回答表!J23="○","○","")</f>
        <v/>
      </c>
      <c r="S24" s="142"/>
      <c r="T24" s="142"/>
      <c r="U24" s="142"/>
      <c r="V24" s="142"/>
      <c r="W24" s="142"/>
      <c r="X24" s="143"/>
      <c r="Y24" s="159" t="str">
        <f>IF([3]回答表!J24="○","○","")</f>
        <v/>
      </c>
      <c r="Z24" s="160"/>
      <c r="AA24" s="160"/>
      <c r="AB24" s="160"/>
      <c r="AC24" s="160"/>
      <c r="AD24" s="160"/>
      <c r="AE24" s="161"/>
      <c r="AF24" s="141" t="str">
        <f>IF([3]回答表!J25="○","○","")</f>
        <v/>
      </c>
      <c r="AG24" s="142"/>
      <c r="AH24" s="142"/>
      <c r="AI24" s="142"/>
      <c r="AJ24" s="142"/>
      <c r="AK24" s="142"/>
      <c r="AL24" s="143"/>
      <c r="AM24" s="141" t="str">
        <f>IF([3]回答表!J26="○","○","")</f>
        <v/>
      </c>
      <c r="AN24" s="142"/>
      <c r="AO24" s="142"/>
      <c r="AP24" s="142"/>
      <c r="AQ24" s="142"/>
      <c r="AR24" s="142"/>
      <c r="AS24" s="143"/>
      <c r="AT24" s="141" t="str">
        <f>IF([3]回答表!J27="○","○","")</f>
        <v/>
      </c>
      <c r="AU24" s="142"/>
      <c r="AV24" s="142"/>
      <c r="AW24" s="142"/>
      <c r="AX24" s="142"/>
      <c r="AY24" s="142"/>
      <c r="AZ24" s="143"/>
      <c r="BA24" s="47"/>
      <c r="BB24" s="147" t="str">
        <f>IF([3]回答表!J28="○","○","")</f>
        <v>○</v>
      </c>
      <c r="BC24" s="148"/>
      <c r="BD24" s="148"/>
      <c r="BE24" s="148"/>
      <c r="BF24" s="148"/>
      <c r="BG24" s="148"/>
      <c r="BH24" s="149"/>
      <c r="BI24" s="21"/>
      <c r="BJ24" s="150" t="str">
        <f>IF([3]回答表!J29="○","○","")</f>
        <v/>
      </c>
      <c r="BK24" s="151"/>
      <c r="BL24" s="151"/>
      <c r="BM24" s="151"/>
      <c r="BN24" s="151"/>
      <c r="BO24" s="151"/>
      <c r="BP24" s="152"/>
      <c r="BQ24" s="53"/>
      <c r="BR24" s="45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59"/>
      <c r="Z25" s="160"/>
      <c r="AA25" s="160"/>
      <c r="AB25" s="160"/>
      <c r="AC25" s="160"/>
      <c r="AD25" s="160"/>
      <c r="AE25" s="161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48"/>
      <c r="BB25" s="141"/>
      <c r="BC25" s="142"/>
      <c r="BD25" s="142"/>
      <c r="BE25" s="142"/>
      <c r="BF25" s="142"/>
      <c r="BG25" s="142"/>
      <c r="BH25" s="143"/>
      <c r="BI25" s="49"/>
      <c r="BJ25" s="153"/>
      <c r="BK25" s="154"/>
      <c r="BL25" s="154"/>
      <c r="BM25" s="154"/>
      <c r="BN25" s="154"/>
      <c r="BO25" s="154"/>
      <c r="BP25" s="155"/>
      <c r="BQ25" s="53"/>
      <c r="BR25" s="45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62"/>
      <c r="Z26" s="163"/>
      <c r="AA26" s="163"/>
      <c r="AB26" s="163"/>
      <c r="AC26" s="163"/>
      <c r="AD26" s="163"/>
      <c r="AE26" s="164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48"/>
      <c r="BB26" s="144"/>
      <c r="BC26" s="145"/>
      <c r="BD26" s="145"/>
      <c r="BE26" s="145"/>
      <c r="BF26" s="145"/>
      <c r="BG26" s="145"/>
      <c r="BH26" s="146"/>
      <c r="BI26" s="49"/>
      <c r="BJ26" s="156"/>
      <c r="BK26" s="157"/>
      <c r="BL26" s="157"/>
      <c r="BM26" s="157"/>
      <c r="BN26" s="157"/>
      <c r="BO26" s="157"/>
      <c r="BP26" s="158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3" t="str">
        <f>IF([3]回答表!J28="○",[3]回答表!D364," ")</f>
        <v>　人員に余裕がなく、通常業務をこなすだけで精一杯であり、抜本的な改革の実施が検討できていないため。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5"/>
      <c r="AN34" s="36"/>
      <c r="AO34" s="132" t="str">
        <f>IF([3]回答表!J28="○",[3]回答表!D369," ")</f>
        <v>　事業規模が小さいため、抜本的な改革を行うには至らない考えでいる。料金形態の改正などを行い、経営を維持していく。</v>
      </c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4"/>
      <c r="BQ34" s="35"/>
    </row>
    <row r="35" spans="1:70" ht="15.6" customHeight="1">
      <c r="C35" s="28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8"/>
      <c r="AN35" s="36"/>
      <c r="AO35" s="135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7"/>
      <c r="BQ35" s="35"/>
    </row>
    <row r="36" spans="1:70" ht="15.6" customHeight="1">
      <c r="C36" s="28"/>
      <c r="D36" s="126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8"/>
      <c r="AN36" s="36"/>
      <c r="AO36" s="135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7"/>
      <c r="BQ36" s="35"/>
    </row>
    <row r="37" spans="1:70" ht="15.6" customHeight="1">
      <c r="C37" s="28"/>
      <c r="D37" s="126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8"/>
      <c r="AN37" s="36"/>
      <c r="AO37" s="135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7"/>
      <c r="BQ37" s="35"/>
    </row>
    <row r="38" spans="1:70" ht="15.6" customHeight="1">
      <c r="C38" s="28"/>
      <c r="D38" s="126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8"/>
      <c r="AN38" s="36"/>
      <c r="AO38" s="135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7"/>
      <c r="BQ38" s="35"/>
    </row>
    <row r="39" spans="1:70" ht="15.6" customHeight="1">
      <c r="C39" s="28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1"/>
      <c r="AN39" s="36"/>
      <c r="AO39" s="138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40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2.6" customHeight="1">
      <c r="A41" s="2"/>
      <c r="B41" s="5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2"/>
      <c r="Y41" s="42"/>
      <c r="Z41" s="4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2"/>
      <c r="BR41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M11" sqref="BM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8" t="s">
        <v>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76" t="s">
        <v>13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7" t="s">
        <v>18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77" t="s">
        <v>24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9"/>
      <c r="AJ11" s="86" t="s">
        <v>28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7" t="s">
        <v>27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9</v>
      </c>
      <c r="S20" s="94"/>
      <c r="T20" s="94"/>
      <c r="U20" s="94"/>
      <c r="V20" s="94"/>
      <c r="W20" s="94"/>
      <c r="X20" s="95"/>
      <c r="Y20" s="102" t="s">
        <v>10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4" t="s">
        <v>1</v>
      </c>
      <c r="BC20" s="115"/>
      <c r="BD20" s="115"/>
      <c r="BE20" s="115"/>
      <c r="BF20" s="115"/>
      <c r="BG20" s="115"/>
      <c r="BH20" s="116"/>
      <c r="BI20" s="46"/>
      <c r="BJ20" s="93" t="s">
        <v>15</v>
      </c>
      <c r="BK20" s="94"/>
      <c r="BL20" s="94"/>
      <c r="BM20" s="94"/>
      <c r="BN20" s="94"/>
      <c r="BO20" s="94"/>
      <c r="BP20" s="95"/>
      <c r="BQ20" s="53"/>
      <c r="BR20" s="45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7"/>
      <c r="BC21" s="118"/>
      <c r="BD21" s="118"/>
      <c r="BE21" s="118"/>
      <c r="BF21" s="118"/>
      <c r="BG21" s="118"/>
      <c r="BH21" s="119"/>
      <c r="BI21" s="46"/>
      <c r="BJ21" s="96"/>
      <c r="BK21" s="97"/>
      <c r="BL21" s="97"/>
      <c r="BM21" s="97"/>
      <c r="BN21" s="97"/>
      <c r="BO21" s="97"/>
      <c r="BP21" s="98"/>
      <c r="BQ21" s="53"/>
      <c r="BR21" s="45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7"/>
      <c r="BB22" s="117"/>
      <c r="BC22" s="118"/>
      <c r="BD22" s="118"/>
      <c r="BE22" s="118"/>
      <c r="BF22" s="118"/>
      <c r="BG22" s="118"/>
      <c r="BH22" s="119"/>
      <c r="BI22" s="21"/>
      <c r="BJ22" s="96"/>
      <c r="BK22" s="97"/>
      <c r="BL22" s="97"/>
      <c r="BM22" s="97"/>
      <c r="BN22" s="97"/>
      <c r="BO22" s="97"/>
      <c r="BP22" s="98"/>
      <c r="BQ22" s="53"/>
      <c r="BR22" s="45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11</v>
      </c>
      <c r="AN23" s="112"/>
      <c r="AO23" s="112"/>
      <c r="AP23" s="112"/>
      <c r="AQ23" s="112"/>
      <c r="AR23" s="112"/>
      <c r="AS23" s="113"/>
      <c r="AT23" s="111" t="s">
        <v>12</v>
      </c>
      <c r="AU23" s="112"/>
      <c r="AV23" s="112"/>
      <c r="AW23" s="112"/>
      <c r="AX23" s="112"/>
      <c r="AY23" s="112"/>
      <c r="AZ23" s="113"/>
      <c r="BA23" s="47"/>
      <c r="BB23" s="120"/>
      <c r="BC23" s="121"/>
      <c r="BD23" s="121"/>
      <c r="BE23" s="121"/>
      <c r="BF23" s="121"/>
      <c r="BG23" s="121"/>
      <c r="BH23" s="122"/>
      <c r="BI23" s="21"/>
      <c r="BJ23" s="99"/>
      <c r="BK23" s="100"/>
      <c r="BL23" s="100"/>
      <c r="BM23" s="100"/>
      <c r="BN23" s="100"/>
      <c r="BO23" s="100"/>
      <c r="BP23" s="101"/>
      <c r="BQ23" s="53"/>
      <c r="BR23" s="45"/>
    </row>
    <row r="24" spans="1:70" ht="15.6" customHeight="1">
      <c r="A24" s="2"/>
      <c r="B24" s="2"/>
      <c r="C24" s="19"/>
      <c r="D24" s="141" t="str">
        <f>IF([4]回答表!J21="○","○","")</f>
        <v/>
      </c>
      <c r="E24" s="142"/>
      <c r="F24" s="142"/>
      <c r="G24" s="142"/>
      <c r="H24" s="142"/>
      <c r="I24" s="142"/>
      <c r="J24" s="143"/>
      <c r="K24" s="141" t="str">
        <f>IF([4]回答表!J22="○","○","")</f>
        <v/>
      </c>
      <c r="L24" s="142"/>
      <c r="M24" s="142"/>
      <c r="N24" s="142"/>
      <c r="O24" s="142"/>
      <c r="P24" s="142"/>
      <c r="Q24" s="143"/>
      <c r="R24" s="141" t="str">
        <f>IF([4]回答表!J23="○","○","")</f>
        <v/>
      </c>
      <c r="S24" s="142"/>
      <c r="T24" s="142"/>
      <c r="U24" s="142"/>
      <c r="V24" s="142"/>
      <c r="W24" s="142"/>
      <c r="X24" s="143"/>
      <c r="Y24" s="159" t="str">
        <f>IF([4]回答表!J24="○","○","")</f>
        <v/>
      </c>
      <c r="Z24" s="160"/>
      <c r="AA24" s="160"/>
      <c r="AB24" s="160"/>
      <c r="AC24" s="160"/>
      <c r="AD24" s="160"/>
      <c r="AE24" s="161"/>
      <c r="AF24" s="141" t="str">
        <f>IF([4]回答表!J25="○","○","")</f>
        <v/>
      </c>
      <c r="AG24" s="142"/>
      <c r="AH24" s="142"/>
      <c r="AI24" s="142"/>
      <c r="AJ24" s="142"/>
      <c r="AK24" s="142"/>
      <c r="AL24" s="143"/>
      <c r="AM24" s="141" t="str">
        <f>IF([4]回答表!J26="○","○","")</f>
        <v/>
      </c>
      <c r="AN24" s="142"/>
      <c r="AO24" s="142"/>
      <c r="AP24" s="142"/>
      <c r="AQ24" s="142"/>
      <c r="AR24" s="142"/>
      <c r="AS24" s="143"/>
      <c r="AT24" s="141" t="str">
        <f>IF([4]回答表!J27="○","○","")</f>
        <v/>
      </c>
      <c r="AU24" s="142"/>
      <c r="AV24" s="142"/>
      <c r="AW24" s="142"/>
      <c r="AX24" s="142"/>
      <c r="AY24" s="142"/>
      <c r="AZ24" s="143"/>
      <c r="BA24" s="47"/>
      <c r="BB24" s="147" t="str">
        <f>IF([4]回答表!J28="○","○","")</f>
        <v>○</v>
      </c>
      <c r="BC24" s="148"/>
      <c r="BD24" s="148"/>
      <c r="BE24" s="148"/>
      <c r="BF24" s="148"/>
      <c r="BG24" s="148"/>
      <c r="BH24" s="149"/>
      <c r="BI24" s="21"/>
      <c r="BJ24" s="150" t="str">
        <f>IF([4]回答表!J29="○","○","")</f>
        <v/>
      </c>
      <c r="BK24" s="151"/>
      <c r="BL24" s="151"/>
      <c r="BM24" s="151"/>
      <c r="BN24" s="151"/>
      <c r="BO24" s="151"/>
      <c r="BP24" s="152"/>
      <c r="BQ24" s="53"/>
      <c r="BR24" s="45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59"/>
      <c r="Z25" s="160"/>
      <c r="AA25" s="160"/>
      <c r="AB25" s="160"/>
      <c r="AC25" s="160"/>
      <c r="AD25" s="160"/>
      <c r="AE25" s="161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48"/>
      <c r="BB25" s="141"/>
      <c r="BC25" s="142"/>
      <c r="BD25" s="142"/>
      <c r="BE25" s="142"/>
      <c r="BF25" s="142"/>
      <c r="BG25" s="142"/>
      <c r="BH25" s="143"/>
      <c r="BI25" s="49"/>
      <c r="BJ25" s="153"/>
      <c r="BK25" s="154"/>
      <c r="BL25" s="154"/>
      <c r="BM25" s="154"/>
      <c r="BN25" s="154"/>
      <c r="BO25" s="154"/>
      <c r="BP25" s="155"/>
      <c r="BQ25" s="53"/>
      <c r="BR25" s="45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62"/>
      <c r="Z26" s="163"/>
      <c r="AA26" s="163"/>
      <c r="AB26" s="163"/>
      <c r="AC26" s="163"/>
      <c r="AD26" s="163"/>
      <c r="AE26" s="164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48"/>
      <c r="BB26" s="144"/>
      <c r="BC26" s="145"/>
      <c r="BD26" s="145"/>
      <c r="BE26" s="145"/>
      <c r="BF26" s="145"/>
      <c r="BG26" s="145"/>
      <c r="BH26" s="146"/>
      <c r="BI26" s="49"/>
      <c r="BJ26" s="156"/>
      <c r="BK26" s="157"/>
      <c r="BL26" s="157"/>
      <c r="BM26" s="157"/>
      <c r="BN26" s="157"/>
      <c r="BO26" s="157"/>
      <c r="BP26" s="158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3" t="str">
        <f>IF([4]回答表!J28="○",[4]回答表!D364," ")</f>
        <v>　人員に余裕がなく、通常業務をこなすだけで精一杯であり、抜本的な改革の実施が検討できていないため。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5"/>
      <c r="AN34" s="36"/>
      <c r="AO34" s="132" t="str">
        <f>IF([4]回答表!J28="○",[4]回答表!D369," ")</f>
        <v>　事業規模が小さいため、抜本的な改革を行うには至らない考えでいる。料金形態の改正などを行い、経営を維持していく。</v>
      </c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4"/>
      <c r="BQ34" s="35"/>
    </row>
    <row r="35" spans="1:70" ht="15.6" customHeight="1">
      <c r="C35" s="28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8"/>
      <c r="AN35" s="36"/>
      <c r="AO35" s="135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7"/>
      <c r="BQ35" s="35"/>
    </row>
    <row r="36" spans="1:70" ht="15.6" customHeight="1">
      <c r="C36" s="28"/>
      <c r="D36" s="126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8"/>
      <c r="AN36" s="36"/>
      <c r="AO36" s="135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7"/>
      <c r="BQ36" s="35"/>
    </row>
    <row r="37" spans="1:70" ht="15.6" customHeight="1">
      <c r="C37" s="28"/>
      <c r="D37" s="126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8"/>
      <c r="AN37" s="36"/>
      <c r="AO37" s="135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7"/>
      <c r="BQ37" s="35"/>
    </row>
    <row r="38" spans="1:70" ht="15.6" customHeight="1">
      <c r="C38" s="28"/>
      <c r="D38" s="126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8"/>
      <c r="AN38" s="36"/>
      <c r="AO38" s="135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7"/>
      <c r="BQ38" s="35"/>
    </row>
    <row r="39" spans="1:70" ht="15.6" customHeight="1">
      <c r="C39" s="28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1"/>
      <c r="AN39" s="36"/>
      <c r="AO39" s="138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40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2.6" customHeight="1">
      <c r="A41" s="2"/>
      <c r="B41" s="5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2"/>
      <c r="Y41" s="42"/>
      <c r="Z41" s="4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2"/>
      <c r="BR41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N12" sqref="BN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8" t="s">
        <v>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76" t="s">
        <v>13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7" t="s">
        <v>18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77" t="s">
        <v>19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9"/>
      <c r="AJ11" s="86" t="s">
        <v>20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7" t="s">
        <v>16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9</v>
      </c>
      <c r="S20" s="94"/>
      <c r="T20" s="94"/>
      <c r="U20" s="94"/>
      <c r="V20" s="94"/>
      <c r="W20" s="94"/>
      <c r="X20" s="95"/>
      <c r="Y20" s="102" t="s">
        <v>10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4" t="s">
        <v>1</v>
      </c>
      <c r="BC20" s="115"/>
      <c r="BD20" s="115"/>
      <c r="BE20" s="115"/>
      <c r="BF20" s="115"/>
      <c r="BG20" s="115"/>
      <c r="BH20" s="116"/>
      <c r="BI20" s="46"/>
      <c r="BJ20" s="93" t="s">
        <v>15</v>
      </c>
      <c r="BK20" s="94"/>
      <c r="BL20" s="94"/>
      <c r="BM20" s="94"/>
      <c r="BN20" s="94"/>
      <c r="BO20" s="94"/>
      <c r="BP20" s="95"/>
      <c r="BQ20" s="53"/>
      <c r="BR20" s="45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7"/>
      <c r="BC21" s="118"/>
      <c r="BD21" s="118"/>
      <c r="BE21" s="118"/>
      <c r="BF21" s="118"/>
      <c r="BG21" s="118"/>
      <c r="BH21" s="119"/>
      <c r="BI21" s="46"/>
      <c r="BJ21" s="96"/>
      <c r="BK21" s="97"/>
      <c r="BL21" s="97"/>
      <c r="BM21" s="97"/>
      <c r="BN21" s="97"/>
      <c r="BO21" s="97"/>
      <c r="BP21" s="98"/>
      <c r="BQ21" s="53"/>
      <c r="BR21" s="45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7"/>
      <c r="BB22" s="117"/>
      <c r="BC22" s="118"/>
      <c r="BD22" s="118"/>
      <c r="BE22" s="118"/>
      <c r="BF22" s="118"/>
      <c r="BG22" s="118"/>
      <c r="BH22" s="119"/>
      <c r="BI22" s="21"/>
      <c r="BJ22" s="96"/>
      <c r="BK22" s="97"/>
      <c r="BL22" s="97"/>
      <c r="BM22" s="97"/>
      <c r="BN22" s="97"/>
      <c r="BO22" s="97"/>
      <c r="BP22" s="98"/>
      <c r="BQ22" s="53"/>
      <c r="BR22" s="45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11</v>
      </c>
      <c r="AN23" s="112"/>
      <c r="AO23" s="112"/>
      <c r="AP23" s="112"/>
      <c r="AQ23" s="112"/>
      <c r="AR23" s="112"/>
      <c r="AS23" s="113"/>
      <c r="AT23" s="111" t="s">
        <v>12</v>
      </c>
      <c r="AU23" s="112"/>
      <c r="AV23" s="112"/>
      <c r="AW23" s="112"/>
      <c r="AX23" s="112"/>
      <c r="AY23" s="112"/>
      <c r="AZ23" s="113"/>
      <c r="BA23" s="47"/>
      <c r="BB23" s="120"/>
      <c r="BC23" s="121"/>
      <c r="BD23" s="121"/>
      <c r="BE23" s="121"/>
      <c r="BF23" s="121"/>
      <c r="BG23" s="121"/>
      <c r="BH23" s="122"/>
      <c r="BI23" s="21"/>
      <c r="BJ23" s="99"/>
      <c r="BK23" s="100"/>
      <c r="BL23" s="100"/>
      <c r="BM23" s="100"/>
      <c r="BN23" s="100"/>
      <c r="BO23" s="100"/>
      <c r="BP23" s="101"/>
      <c r="BQ23" s="53"/>
      <c r="BR23" s="45"/>
    </row>
    <row r="24" spans="1:70" ht="15.6" customHeight="1">
      <c r="A24" s="2"/>
      <c r="B24" s="2"/>
      <c r="C24" s="19"/>
      <c r="D24" s="141" t="str">
        <f>IF([5]回答表!J21="○","○","")</f>
        <v/>
      </c>
      <c r="E24" s="142"/>
      <c r="F24" s="142"/>
      <c r="G24" s="142"/>
      <c r="H24" s="142"/>
      <c r="I24" s="142"/>
      <c r="J24" s="143"/>
      <c r="K24" s="141" t="str">
        <f>IF([5]回答表!J22="○","○","")</f>
        <v/>
      </c>
      <c r="L24" s="142"/>
      <c r="M24" s="142"/>
      <c r="N24" s="142"/>
      <c r="O24" s="142"/>
      <c r="P24" s="142"/>
      <c r="Q24" s="143"/>
      <c r="R24" s="141" t="str">
        <f>IF([5]回答表!J23="○","○","")</f>
        <v/>
      </c>
      <c r="S24" s="142"/>
      <c r="T24" s="142"/>
      <c r="U24" s="142"/>
      <c r="V24" s="142"/>
      <c r="W24" s="142"/>
      <c r="X24" s="143"/>
      <c r="Y24" s="159" t="str">
        <f>IF([5]回答表!J24="○","○","")</f>
        <v/>
      </c>
      <c r="Z24" s="160"/>
      <c r="AA24" s="160"/>
      <c r="AB24" s="160"/>
      <c r="AC24" s="160"/>
      <c r="AD24" s="160"/>
      <c r="AE24" s="161"/>
      <c r="AF24" s="141" t="str">
        <f>IF([5]回答表!J25="○","○","")</f>
        <v/>
      </c>
      <c r="AG24" s="142"/>
      <c r="AH24" s="142"/>
      <c r="AI24" s="142"/>
      <c r="AJ24" s="142"/>
      <c r="AK24" s="142"/>
      <c r="AL24" s="143"/>
      <c r="AM24" s="141" t="str">
        <f>IF([5]回答表!J26="○","○","")</f>
        <v/>
      </c>
      <c r="AN24" s="142"/>
      <c r="AO24" s="142"/>
      <c r="AP24" s="142"/>
      <c r="AQ24" s="142"/>
      <c r="AR24" s="142"/>
      <c r="AS24" s="143"/>
      <c r="AT24" s="141" t="str">
        <f>IF([5]回答表!J27="○","○","")</f>
        <v/>
      </c>
      <c r="AU24" s="142"/>
      <c r="AV24" s="142"/>
      <c r="AW24" s="142"/>
      <c r="AX24" s="142"/>
      <c r="AY24" s="142"/>
      <c r="AZ24" s="143"/>
      <c r="BA24" s="47"/>
      <c r="BB24" s="147" t="str">
        <f>IF([5]回答表!J28="○","○","")</f>
        <v>○</v>
      </c>
      <c r="BC24" s="148"/>
      <c r="BD24" s="148"/>
      <c r="BE24" s="148"/>
      <c r="BF24" s="148"/>
      <c r="BG24" s="148"/>
      <c r="BH24" s="149"/>
      <c r="BI24" s="21"/>
      <c r="BJ24" s="150" t="str">
        <f>IF([5]回答表!J29="○","○","")</f>
        <v/>
      </c>
      <c r="BK24" s="151"/>
      <c r="BL24" s="151"/>
      <c r="BM24" s="151"/>
      <c r="BN24" s="151"/>
      <c r="BO24" s="151"/>
      <c r="BP24" s="152"/>
      <c r="BQ24" s="53"/>
      <c r="BR24" s="45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59"/>
      <c r="Z25" s="160"/>
      <c r="AA25" s="160"/>
      <c r="AB25" s="160"/>
      <c r="AC25" s="160"/>
      <c r="AD25" s="160"/>
      <c r="AE25" s="161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48"/>
      <c r="BB25" s="141"/>
      <c r="BC25" s="142"/>
      <c r="BD25" s="142"/>
      <c r="BE25" s="142"/>
      <c r="BF25" s="142"/>
      <c r="BG25" s="142"/>
      <c r="BH25" s="143"/>
      <c r="BI25" s="49"/>
      <c r="BJ25" s="153"/>
      <c r="BK25" s="154"/>
      <c r="BL25" s="154"/>
      <c r="BM25" s="154"/>
      <c r="BN25" s="154"/>
      <c r="BO25" s="154"/>
      <c r="BP25" s="155"/>
      <c r="BQ25" s="53"/>
      <c r="BR25" s="45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62"/>
      <c r="Z26" s="163"/>
      <c r="AA26" s="163"/>
      <c r="AB26" s="163"/>
      <c r="AC26" s="163"/>
      <c r="AD26" s="163"/>
      <c r="AE26" s="164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48"/>
      <c r="BB26" s="144"/>
      <c r="BC26" s="145"/>
      <c r="BD26" s="145"/>
      <c r="BE26" s="145"/>
      <c r="BF26" s="145"/>
      <c r="BG26" s="145"/>
      <c r="BH26" s="146"/>
      <c r="BI26" s="49"/>
      <c r="BJ26" s="156"/>
      <c r="BK26" s="157"/>
      <c r="BL26" s="157"/>
      <c r="BM26" s="157"/>
      <c r="BN26" s="157"/>
      <c r="BO26" s="157"/>
      <c r="BP26" s="158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7"/>
      <c r="B28" s="57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7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123" t="str">
        <f>IF([5]回答表!J28="○",[5]回答表!D364," ")</f>
        <v>　公債費償還のみの会計のため現行の体制で維持する。</v>
      </c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5"/>
      <c r="AN35" s="36"/>
      <c r="AO35" s="132" t="str">
        <f>IF([5]回答表!J28="○",[5]回答表!D369," ")</f>
        <v>　今後も現行の体制で維持する。</v>
      </c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4"/>
      <c r="BQ35" s="35"/>
    </row>
    <row r="36" spans="3:69" ht="15.6" customHeight="1">
      <c r="C36" s="28"/>
      <c r="D36" s="126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8"/>
      <c r="AN36" s="36"/>
      <c r="AO36" s="135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7"/>
      <c r="BQ36" s="35"/>
    </row>
    <row r="37" spans="3:69" ht="15.6" customHeight="1">
      <c r="C37" s="28"/>
      <c r="D37" s="126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8"/>
      <c r="AN37" s="36"/>
      <c r="AO37" s="135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7"/>
      <c r="BQ37" s="35"/>
    </row>
    <row r="38" spans="3:69" ht="15.6" customHeight="1">
      <c r="C38" s="28"/>
      <c r="D38" s="126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8"/>
      <c r="AN38" s="36"/>
      <c r="AO38" s="135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7"/>
      <c r="BQ38" s="35"/>
    </row>
    <row r="39" spans="3:69" ht="15.6" customHeight="1">
      <c r="C39" s="28"/>
      <c r="D39" s="126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8"/>
      <c r="AN39" s="36"/>
      <c r="AO39" s="135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7"/>
      <c r="BQ39" s="35"/>
    </row>
    <row r="40" spans="3:69" ht="15.6" customHeight="1">
      <c r="C40" s="28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1"/>
      <c r="AN40" s="36"/>
      <c r="AO40" s="138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40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80" zoomScaleNormal="70" zoomScaleSheetLayoutView="80" zoomScalePageLayoutView="40" workbookViewId="0">
      <selection activeCell="BN12" sqref="BN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8" t="s">
        <v>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76" t="s">
        <v>13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7" t="s">
        <v>18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77" t="s">
        <v>22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9"/>
      <c r="AJ11" s="86" t="s">
        <v>23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7" t="s">
        <v>21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9</v>
      </c>
      <c r="S20" s="94"/>
      <c r="T20" s="94"/>
      <c r="U20" s="94"/>
      <c r="V20" s="94"/>
      <c r="W20" s="94"/>
      <c r="X20" s="95"/>
      <c r="Y20" s="102" t="s">
        <v>10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4" t="s">
        <v>1</v>
      </c>
      <c r="BC20" s="115"/>
      <c r="BD20" s="115"/>
      <c r="BE20" s="115"/>
      <c r="BF20" s="115"/>
      <c r="BG20" s="115"/>
      <c r="BH20" s="116"/>
      <c r="BI20" s="46"/>
      <c r="BJ20" s="93" t="s">
        <v>15</v>
      </c>
      <c r="BK20" s="94"/>
      <c r="BL20" s="94"/>
      <c r="BM20" s="94"/>
      <c r="BN20" s="94"/>
      <c r="BO20" s="94"/>
      <c r="BP20" s="95"/>
      <c r="BQ20" s="53"/>
      <c r="BR20" s="45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7"/>
      <c r="BC21" s="118"/>
      <c r="BD21" s="118"/>
      <c r="BE21" s="118"/>
      <c r="BF21" s="118"/>
      <c r="BG21" s="118"/>
      <c r="BH21" s="119"/>
      <c r="BI21" s="46"/>
      <c r="BJ21" s="96"/>
      <c r="BK21" s="97"/>
      <c r="BL21" s="97"/>
      <c r="BM21" s="97"/>
      <c r="BN21" s="97"/>
      <c r="BO21" s="97"/>
      <c r="BP21" s="98"/>
      <c r="BQ21" s="53"/>
      <c r="BR21" s="45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7"/>
      <c r="BB22" s="117"/>
      <c r="BC22" s="118"/>
      <c r="BD22" s="118"/>
      <c r="BE22" s="118"/>
      <c r="BF22" s="118"/>
      <c r="BG22" s="118"/>
      <c r="BH22" s="119"/>
      <c r="BI22" s="21"/>
      <c r="BJ22" s="96"/>
      <c r="BK22" s="97"/>
      <c r="BL22" s="97"/>
      <c r="BM22" s="97"/>
      <c r="BN22" s="97"/>
      <c r="BO22" s="97"/>
      <c r="BP22" s="98"/>
      <c r="BQ22" s="53"/>
      <c r="BR22" s="45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11</v>
      </c>
      <c r="AN23" s="112"/>
      <c r="AO23" s="112"/>
      <c r="AP23" s="112"/>
      <c r="AQ23" s="112"/>
      <c r="AR23" s="112"/>
      <c r="AS23" s="113"/>
      <c r="AT23" s="111" t="s">
        <v>12</v>
      </c>
      <c r="AU23" s="112"/>
      <c r="AV23" s="112"/>
      <c r="AW23" s="112"/>
      <c r="AX23" s="112"/>
      <c r="AY23" s="112"/>
      <c r="AZ23" s="113"/>
      <c r="BA23" s="47"/>
      <c r="BB23" s="120"/>
      <c r="BC23" s="121"/>
      <c r="BD23" s="121"/>
      <c r="BE23" s="121"/>
      <c r="BF23" s="121"/>
      <c r="BG23" s="121"/>
      <c r="BH23" s="122"/>
      <c r="BI23" s="21"/>
      <c r="BJ23" s="99"/>
      <c r="BK23" s="100"/>
      <c r="BL23" s="100"/>
      <c r="BM23" s="100"/>
      <c r="BN23" s="100"/>
      <c r="BO23" s="100"/>
      <c r="BP23" s="101"/>
      <c r="BQ23" s="53"/>
      <c r="BR23" s="45"/>
    </row>
    <row r="24" spans="1:70" ht="15.6" customHeight="1">
      <c r="A24" s="2"/>
      <c r="B24" s="2"/>
      <c r="C24" s="19"/>
      <c r="D24" s="141" t="str">
        <f>IF([6]回答表!J21="○","○","")</f>
        <v/>
      </c>
      <c r="E24" s="142"/>
      <c r="F24" s="142"/>
      <c r="G24" s="142"/>
      <c r="H24" s="142"/>
      <c r="I24" s="142"/>
      <c r="J24" s="143"/>
      <c r="K24" s="141" t="str">
        <f>IF([6]回答表!J22="○","○","")</f>
        <v/>
      </c>
      <c r="L24" s="142"/>
      <c r="M24" s="142"/>
      <c r="N24" s="142"/>
      <c r="O24" s="142"/>
      <c r="P24" s="142"/>
      <c r="Q24" s="143"/>
      <c r="R24" s="141" t="str">
        <f>IF([6]回答表!J23="○","○","")</f>
        <v/>
      </c>
      <c r="S24" s="142"/>
      <c r="T24" s="142"/>
      <c r="U24" s="142"/>
      <c r="V24" s="142"/>
      <c r="W24" s="142"/>
      <c r="X24" s="143"/>
      <c r="Y24" s="159" t="str">
        <f>IF([6]回答表!J24="○","○","")</f>
        <v/>
      </c>
      <c r="Z24" s="160"/>
      <c r="AA24" s="160"/>
      <c r="AB24" s="160"/>
      <c r="AC24" s="160"/>
      <c r="AD24" s="160"/>
      <c r="AE24" s="161"/>
      <c r="AF24" s="141" t="str">
        <f>IF([6]回答表!J25="○","○","")</f>
        <v/>
      </c>
      <c r="AG24" s="142"/>
      <c r="AH24" s="142"/>
      <c r="AI24" s="142"/>
      <c r="AJ24" s="142"/>
      <c r="AK24" s="142"/>
      <c r="AL24" s="143"/>
      <c r="AM24" s="141" t="str">
        <f>IF([6]回答表!J26="○","○","")</f>
        <v/>
      </c>
      <c r="AN24" s="142"/>
      <c r="AO24" s="142"/>
      <c r="AP24" s="142"/>
      <c r="AQ24" s="142"/>
      <c r="AR24" s="142"/>
      <c r="AS24" s="143"/>
      <c r="AT24" s="141" t="str">
        <f>IF([6]回答表!J27="○","○","")</f>
        <v/>
      </c>
      <c r="AU24" s="142"/>
      <c r="AV24" s="142"/>
      <c r="AW24" s="142"/>
      <c r="AX24" s="142"/>
      <c r="AY24" s="142"/>
      <c r="AZ24" s="143"/>
      <c r="BA24" s="47"/>
      <c r="BB24" s="147" t="str">
        <f>IF([6]回答表!J28="○","○","")</f>
        <v>○</v>
      </c>
      <c r="BC24" s="148"/>
      <c r="BD24" s="148"/>
      <c r="BE24" s="148"/>
      <c r="BF24" s="148"/>
      <c r="BG24" s="148"/>
      <c r="BH24" s="149"/>
      <c r="BI24" s="21"/>
      <c r="BJ24" s="150" t="str">
        <f>IF([6]回答表!J29="○","○","")</f>
        <v/>
      </c>
      <c r="BK24" s="151"/>
      <c r="BL24" s="151"/>
      <c r="BM24" s="151"/>
      <c r="BN24" s="151"/>
      <c r="BO24" s="151"/>
      <c r="BP24" s="152"/>
      <c r="BQ24" s="53"/>
      <c r="BR24" s="45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59"/>
      <c r="Z25" s="160"/>
      <c r="AA25" s="160"/>
      <c r="AB25" s="160"/>
      <c r="AC25" s="160"/>
      <c r="AD25" s="160"/>
      <c r="AE25" s="161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48"/>
      <c r="BB25" s="141"/>
      <c r="BC25" s="142"/>
      <c r="BD25" s="142"/>
      <c r="BE25" s="142"/>
      <c r="BF25" s="142"/>
      <c r="BG25" s="142"/>
      <c r="BH25" s="143"/>
      <c r="BI25" s="49"/>
      <c r="BJ25" s="153"/>
      <c r="BK25" s="154"/>
      <c r="BL25" s="154"/>
      <c r="BM25" s="154"/>
      <c r="BN25" s="154"/>
      <c r="BO25" s="154"/>
      <c r="BP25" s="155"/>
      <c r="BQ25" s="53"/>
      <c r="BR25" s="45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62"/>
      <c r="Z26" s="163"/>
      <c r="AA26" s="163"/>
      <c r="AB26" s="163"/>
      <c r="AC26" s="163"/>
      <c r="AD26" s="163"/>
      <c r="AE26" s="164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48"/>
      <c r="BB26" s="144"/>
      <c r="BC26" s="145"/>
      <c r="BD26" s="145"/>
      <c r="BE26" s="145"/>
      <c r="BF26" s="145"/>
      <c r="BG26" s="145"/>
      <c r="BH26" s="146"/>
      <c r="BI26" s="49"/>
      <c r="BJ26" s="156"/>
      <c r="BK26" s="157"/>
      <c r="BL26" s="157"/>
      <c r="BM26" s="157"/>
      <c r="BN26" s="157"/>
      <c r="BO26" s="157"/>
      <c r="BP26" s="158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3" t="str">
        <f>IF([6]回答表!J28="○",[6]回答表!D364," ")</f>
        <v>　人員に余裕がなく、通常業務をこなすだけで精一杯であり、抜本的な改革の実施が検討できていないため。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5"/>
      <c r="AN34" s="36"/>
      <c r="AO34" s="132" t="str">
        <f>IF([6]回答表!J28="○",[6]回答表!D369," ")</f>
        <v>　今後は民営化、指定管理者制度について検討の必要があると考える。</v>
      </c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4"/>
      <c r="BQ34" s="35"/>
    </row>
    <row r="35" spans="1:70" ht="15.6" customHeight="1">
      <c r="C35" s="28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8"/>
      <c r="AN35" s="36"/>
      <c r="AO35" s="135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7"/>
      <c r="BQ35" s="35"/>
    </row>
    <row r="36" spans="1:70" ht="15.6" customHeight="1">
      <c r="C36" s="28"/>
      <c r="D36" s="126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8"/>
      <c r="AN36" s="36"/>
      <c r="AO36" s="135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7"/>
      <c r="BQ36" s="35"/>
    </row>
    <row r="37" spans="1:70" ht="15.6" customHeight="1">
      <c r="C37" s="28"/>
      <c r="D37" s="126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8"/>
      <c r="AN37" s="36"/>
      <c r="AO37" s="135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7"/>
      <c r="BQ37" s="35"/>
    </row>
    <row r="38" spans="1:70" ht="15.6" customHeight="1">
      <c r="C38" s="28"/>
      <c r="D38" s="126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8"/>
      <c r="AN38" s="36"/>
      <c r="AO38" s="135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7"/>
      <c r="BQ38" s="35"/>
    </row>
    <row r="39" spans="1:70" ht="15.6" customHeight="1">
      <c r="C39" s="28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1"/>
      <c r="AN39" s="36"/>
      <c r="AO39" s="138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40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2.6" customHeight="1">
      <c r="A41" s="2"/>
      <c r="B41" s="5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2"/>
      <c r="Y41" s="42"/>
      <c r="Z41" s="4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2"/>
      <c r="BR41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簡易水道事業</vt:lpstr>
      <vt:lpstr>特定環境保全公共下水道事業</vt:lpstr>
      <vt:lpstr>農業集落排水事業</vt:lpstr>
      <vt:lpstr>林業集落排水事業</vt:lpstr>
      <vt:lpstr>介護サービス事業</vt:lpstr>
      <vt:lpstr>索道事業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2017-09-08T00:46:27Z</dcterms:modified>
</cp:coreProperties>
</file>