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<sst xmlns="http://schemas.openxmlformats.org/spreadsheetml/2006/main" count="221" uniqueCount="111">
  <si>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</si>
  <si>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</si>
  <si>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</si>
  <si>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</si>
  <si>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</si>
  <si>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</si>
  <si>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</si>
  <si>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</si>
  <si>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</si>
  <si>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</si>
  <si>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</si>
  <si>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</si>
  <si>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</si>
  <si>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</si>
  <si>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</si>
  <si>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</si>
  <si>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</si>
  <si>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</si>
  <si>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</si>
  <si>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</si>
  <si>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</si>
  <si>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</si>
  <si>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</si>
  <si>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</si>
  <si>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</si>
  <si>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</si>
  <si>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</si>
  <si>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</si>
  <si>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</si>
  <si>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</si>
  <si>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</si>
  <si>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</si>
  <si>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</si>
  <si>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</si>
  <si>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</si>
  <si>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</si>
  <si>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</si>
  <si>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</si>
  <si>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</si>
  <si>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</si>
  <si>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</si>
  <si>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</si>
  <si>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</si>
  <si>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</si>
  <si>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</si>
  <si>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</si>
  <si>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</si>
  <si>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</si>
  <si>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</si>
  <si>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</si>
  <si>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</si>
  <si>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</si>
  <si>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</si>
  <si>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</si>
  <si>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</si>
  <si>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</si>
  <si>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</si>
  <si>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</si>
  <si>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</si>
  <si>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</si>
  <si>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</si>
  <si>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</si>
  <si>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</si>
  <si>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</si>
  <si>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</si>
  <si>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</si>
  <si>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</si>
  <si>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</si>
  <si>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</si>
  <si>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</si>
  <si>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</si>
  <si>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</si>
  <si>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</si>
  <si>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</si>
  <si>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</si>
  <si>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</si>
  <si>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</si>
  <si>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</si>
  <si>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</si>
  <si>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</si>
  <si>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</si>
  <si>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</si>
  <si>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</si>
  <si>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</si>
  <si>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</si>
  <si>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</si>
  <si>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</si>
  <si>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</si>
  <si>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</si>
  <si>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</si>
  <si>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</si>
  <si>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</si>
  <si>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</si>
  <si>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</si>
  <si>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</si>
  <si>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</si>
  <si>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江府町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</si>
  <si>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</si>
  <si>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</si>
  <si>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</si>
  <si>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</si>
  <si>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</si>
  <si>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</si>
  <si>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</si>
  <si>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</si>
  <si>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</si>
  <si>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</si>
  <si>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</si>
  <si>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管路更新は実施していない。
施設の更新もまだ実施していない。</t>
    <phoneticPr fontId="4"/>
  </si>
  <si>
    <t>①収益的収支比率が５０％を割り込んでおり、地方債償還金が大きな負担となっていることが分かる。
④企業債残高対事業規模比率がかなり高く、ここでも地方債償還金が大きな負担となっていることが分かる。
⑤経費回収率が２０％前後であり、一般会計からの繰入に依存していることが分かる。
⑥汚水処理原価も全国水準に比べてかなり高い。
⑧水洗化率は、本町が早くから集合処理施設に整備に取り掛かっていたため、比較的高い。</t>
    <phoneticPr fontId="4"/>
  </si>
  <si>
    <t>地方債償還金が大きな負担となっており、経費回収率も低く、汚水処理原価も高くなっていることから、先ずは適正な使用料収入の確保が必要と思われる。それには、料金の見直しの検討と、農集排の処理区を公共下水道に統合して経費の合理化を図る計画である。</t>
    <rPh sb="75" eb="77">
      <t>リョウキン</t>
    </rPh>
    <rPh sb="78" eb="80">
      <t>ミナオ</t>
    </rPh>
    <rPh sb="82" eb="84">
      <t>ケントウ</t>
    </rPh>
    <rPh sb="86" eb="87">
      <t>ノウ</t>
    </rPh>
    <rPh sb="87" eb="89">
      <t>シュウハイ</t>
    </rPh>
    <rPh sb="90" eb="92">
      <t>ショリ</t>
    </rPh>
    <rPh sb="92" eb="93">
      <t>ク</t>
    </rPh>
    <rPh sb="94" eb="96">
      <t>コウキョウ</t>
    </rPh>
    <rPh sb="96" eb="99">
      <t>ゲスイドウ</t>
    </rPh>
    <rPh sb="100" eb="102">
      <t>トウゴウ</t>
    </rPh>
    <rPh sb="104" eb="106">
      <t>ケイヒ</t>
    </rPh>
    <rPh sb="107" eb="110">
      <t>ゴウリカ</t>
    </rPh>
    <rPh sb="111" eb="112">
      <t>ハカ</t>
    </rPh>
    <rPh sb="113" eb="115">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</si>
</sst>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011520"/>
        <c:axId val="460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ser>
        <c:dLbls>
          <c:showLegendKey val="0"/>
          <c:showVal val="0"/>
          <c:showCatName val="0"/>
          <c:showSerName val="0"/>
          <c:showPercent val="0"/>
          <c:showBubbleSize val="0"/>
        </c:dLbls>
        <c:marker val="1"/>
        <c:smooth val="0"/>
        <c:axId val="46011520"/>
        <c:axId val="46013440"/>
      </c:lineChart>
      <c:dateAx>
        <c:axId val="46011520"/>
        <c:scaling>
          <c:orientation val="minMax"/>
        </c:scaling>
        <c:delete val="1"/>
        <c:axPos val="b"/>
        <c:numFmt formatCode="ge" sourceLinked="1"/>
        <c:majorTickMark val="none"/>
        <c:minorTickMark val="none"/>
        <c:tickLblPos val="none"/>
        <c:crossAx val="46013440"/>
        <c:crosses val="autoZero"/>
        <c:auto val="1"/>
        <c:lblOffset val="100"/>
        <c:baseTimeUnit val="years"/>
      </c:dateAx>
      <c:valAx>
        <c:axId val="460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34.5</c:v>
                </c:pt>
                <c:pt idx="1">
                  <c:v>32.6</c:v>
                </c:pt>
                <c:pt idx="2">
                  <c:v>29.2</c:v>
                </c:pt>
                <c:pt idx="3">
                  <c:v>31.4</c:v>
                </c:pt>
                <c:pt idx="4">
                  <c:v>31.6</c:v>
                </c:pt>
              </c:numCache>
            </c:numRef>
          </c:val>
        </c:ser>
        <c:dLbls>
          <c:showLegendKey val="0"/>
          <c:showVal val="0"/>
          <c:showCatName val="0"/>
          <c:showSerName val="0"/>
          <c:showPercent val="0"/>
          <c:showBubbleSize val="0"/>
        </c:dLbls>
        <c:gapWidth val="150"/>
        <c:axId val="90899968"/>
        <c:axId val="9090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ser>
        <c:dLbls>
          <c:showLegendKey val="0"/>
          <c:showVal val="0"/>
          <c:showCatName val="0"/>
          <c:showSerName val="0"/>
          <c:showPercent val="0"/>
          <c:showBubbleSize val="0"/>
        </c:dLbls>
        <c:marker val="1"/>
        <c:smooth val="0"/>
        <c:axId val="90899968"/>
        <c:axId val="90901888"/>
      </c:lineChart>
      <c:dateAx>
        <c:axId val="90899968"/>
        <c:scaling>
          <c:orientation val="minMax"/>
        </c:scaling>
        <c:delete val="1"/>
        <c:axPos val="b"/>
        <c:numFmt formatCode="ge" sourceLinked="1"/>
        <c:majorTickMark val="none"/>
        <c:minorTickMark val="none"/>
        <c:tickLblPos val="none"/>
        <c:crossAx val="90901888"/>
        <c:crosses val="autoZero"/>
        <c:auto val="1"/>
        <c:lblOffset val="100"/>
        <c:baseTimeUnit val="years"/>
      </c:dateAx>
      <c:valAx>
        <c:axId val="9090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89.29</c:v>
                </c:pt>
                <c:pt idx="1">
                  <c:v>89.33</c:v>
                </c:pt>
                <c:pt idx="2">
                  <c:v>90.24</c:v>
                </c:pt>
                <c:pt idx="3">
                  <c:v>90.65</c:v>
                </c:pt>
                <c:pt idx="4">
                  <c:v>89.84</c:v>
                </c:pt>
              </c:numCache>
            </c:numRef>
          </c:val>
        </c:ser>
        <c:dLbls>
          <c:showLegendKey val="0"/>
          <c:showVal val="0"/>
          <c:showCatName val="0"/>
          <c:showSerName val="0"/>
          <c:showPercent val="0"/>
          <c:showBubbleSize val="0"/>
        </c:dLbls>
        <c:gapWidth val="150"/>
        <c:axId val="90944640"/>
        <c:axId val="909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ser>
        <c:dLbls>
          <c:showLegendKey val="0"/>
          <c:showVal val="0"/>
          <c:showCatName val="0"/>
          <c:showSerName val="0"/>
          <c:showPercent val="0"/>
          <c:showBubbleSize val="0"/>
        </c:dLbls>
        <c:marker val="1"/>
        <c:smooth val="0"/>
        <c:axId val="90944640"/>
        <c:axId val="90946560"/>
      </c:lineChart>
      <c:dateAx>
        <c:axId val="90944640"/>
        <c:scaling>
          <c:orientation val="minMax"/>
        </c:scaling>
        <c:delete val="1"/>
        <c:axPos val="b"/>
        <c:numFmt formatCode="ge" sourceLinked="1"/>
        <c:majorTickMark val="none"/>
        <c:minorTickMark val="none"/>
        <c:tickLblPos val="none"/>
        <c:crossAx val="90946560"/>
        <c:crosses val="autoZero"/>
        <c:auto val="1"/>
        <c:lblOffset val="100"/>
        <c:baseTimeUnit val="years"/>
      </c:dateAx>
      <c:valAx>
        <c:axId val="909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40.32</c:v>
                </c:pt>
                <c:pt idx="1">
                  <c:v>43.43</c:v>
                </c:pt>
                <c:pt idx="2">
                  <c:v>42.31</c:v>
                </c:pt>
                <c:pt idx="3">
                  <c:v>45.86</c:v>
                </c:pt>
                <c:pt idx="4">
                  <c:v>46.96</c:v>
                </c:pt>
              </c:numCache>
            </c:numRef>
          </c:val>
        </c:ser>
        <c:dLbls>
          <c:showLegendKey val="0"/>
          <c:showVal val="0"/>
          <c:showCatName val="0"/>
          <c:showSerName val="0"/>
          <c:showPercent val="0"/>
          <c:showBubbleSize val="0"/>
        </c:dLbls>
        <c:gapWidth val="150"/>
        <c:axId val="46052096"/>
        <c:axId val="460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052096"/>
        <c:axId val="46054016"/>
      </c:lineChart>
      <c:dateAx>
        <c:axId val="46052096"/>
        <c:scaling>
          <c:orientation val="minMax"/>
        </c:scaling>
        <c:delete val="1"/>
        <c:axPos val="b"/>
        <c:numFmt formatCode="ge" sourceLinked="1"/>
        <c:majorTickMark val="none"/>
        <c:minorTickMark val="none"/>
        <c:tickLblPos val="none"/>
        <c:crossAx val="46054016"/>
        <c:crosses val="autoZero"/>
        <c:auto val="1"/>
        <c:lblOffset val="100"/>
        <c:baseTimeUnit val="years"/>
      </c:dateAx>
      <c:valAx>
        <c:axId val="460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901120"/>
        <c:axId val="869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901120"/>
        <c:axId val="86903040"/>
      </c:lineChart>
      <c:dateAx>
        <c:axId val="86901120"/>
        <c:scaling>
          <c:orientation val="minMax"/>
        </c:scaling>
        <c:delete val="1"/>
        <c:axPos val="b"/>
        <c:numFmt formatCode="ge" sourceLinked="1"/>
        <c:majorTickMark val="none"/>
        <c:minorTickMark val="none"/>
        <c:tickLblPos val="none"/>
        <c:crossAx val="86903040"/>
        <c:crosses val="autoZero"/>
        <c:auto val="1"/>
        <c:lblOffset val="100"/>
        <c:baseTimeUnit val="years"/>
      </c:dateAx>
      <c:valAx>
        <c:axId val="869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959616"/>
        <c:axId val="8696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959616"/>
        <c:axId val="86961536"/>
      </c:lineChart>
      <c:dateAx>
        <c:axId val="86959616"/>
        <c:scaling>
          <c:orientation val="minMax"/>
        </c:scaling>
        <c:delete val="1"/>
        <c:axPos val="b"/>
        <c:numFmt formatCode="ge" sourceLinked="1"/>
        <c:majorTickMark val="none"/>
        <c:minorTickMark val="none"/>
        <c:tickLblPos val="none"/>
        <c:crossAx val="86961536"/>
        <c:crosses val="autoZero"/>
        <c:auto val="1"/>
        <c:lblOffset val="100"/>
        <c:baseTimeUnit val="years"/>
      </c:dateAx>
      <c:valAx>
        <c:axId val="869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21888"/>
        <c:axId val="884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21888"/>
        <c:axId val="88423808"/>
      </c:lineChart>
      <c:dateAx>
        <c:axId val="88421888"/>
        <c:scaling>
          <c:orientation val="minMax"/>
        </c:scaling>
        <c:delete val="1"/>
        <c:axPos val="b"/>
        <c:numFmt formatCode="ge" sourceLinked="1"/>
        <c:majorTickMark val="none"/>
        <c:minorTickMark val="none"/>
        <c:tickLblPos val="none"/>
        <c:crossAx val="88423808"/>
        <c:crosses val="autoZero"/>
        <c:auto val="1"/>
        <c:lblOffset val="100"/>
        <c:baseTimeUnit val="years"/>
      </c:dateAx>
      <c:valAx>
        <c:axId val="884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70656"/>
        <c:axId val="8847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70656"/>
        <c:axId val="88472576"/>
      </c:lineChart>
      <c:dateAx>
        <c:axId val="88470656"/>
        <c:scaling>
          <c:orientation val="minMax"/>
        </c:scaling>
        <c:delete val="1"/>
        <c:axPos val="b"/>
        <c:numFmt formatCode="ge" sourceLinked="1"/>
        <c:majorTickMark val="none"/>
        <c:minorTickMark val="none"/>
        <c:tickLblPos val="none"/>
        <c:crossAx val="88472576"/>
        <c:crosses val="autoZero"/>
        <c:auto val="1"/>
        <c:lblOffset val="100"/>
        <c:baseTimeUnit val="years"/>
      </c:dateAx>
      <c:valAx>
        <c:axId val="884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4435.74</c:v>
                </c:pt>
                <c:pt idx="1">
                  <c:v>4336.99</c:v>
                </c:pt>
                <c:pt idx="2">
                  <c:v>4334.91</c:v>
                </c:pt>
                <c:pt idx="3">
                  <c:v>4163.24</c:v>
                </c:pt>
                <c:pt idx="4">
                  <c:v>3962.95</c:v>
                </c:pt>
              </c:numCache>
            </c:numRef>
          </c:val>
        </c:ser>
        <c:dLbls>
          <c:showLegendKey val="0"/>
          <c:showVal val="0"/>
          <c:showCatName val="0"/>
          <c:showSerName val="0"/>
          <c:showPercent val="0"/>
          <c:showBubbleSize val="0"/>
        </c:dLbls>
        <c:gapWidth val="150"/>
        <c:axId val="89678592"/>
        <c:axId val="896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ser>
        <c:dLbls>
          <c:showLegendKey val="0"/>
          <c:showVal val="0"/>
          <c:showCatName val="0"/>
          <c:showSerName val="0"/>
          <c:showPercent val="0"/>
          <c:showBubbleSize val="0"/>
        </c:dLbls>
        <c:marker val="1"/>
        <c:smooth val="0"/>
        <c:axId val="89678592"/>
        <c:axId val="89680512"/>
      </c:lineChart>
      <c:dateAx>
        <c:axId val="89678592"/>
        <c:scaling>
          <c:orientation val="minMax"/>
        </c:scaling>
        <c:delete val="1"/>
        <c:axPos val="b"/>
        <c:numFmt formatCode="ge" sourceLinked="1"/>
        <c:majorTickMark val="none"/>
        <c:minorTickMark val="none"/>
        <c:tickLblPos val="none"/>
        <c:crossAx val="89680512"/>
        <c:crosses val="autoZero"/>
        <c:auto val="1"/>
        <c:lblOffset val="100"/>
        <c:baseTimeUnit val="years"/>
      </c:dateAx>
      <c:valAx>
        <c:axId val="896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25.15</c:v>
                </c:pt>
                <c:pt idx="1">
                  <c:v>24.24</c:v>
                </c:pt>
                <c:pt idx="2">
                  <c:v>23.65</c:v>
                </c:pt>
                <c:pt idx="3">
                  <c:v>26.61</c:v>
                </c:pt>
                <c:pt idx="4">
                  <c:v>24.27</c:v>
                </c:pt>
              </c:numCache>
            </c:numRef>
          </c:val>
        </c:ser>
        <c:dLbls>
          <c:showLegendKey val="0"/>
          <c:showVal val="0"/>
          <c:showCatName val="0"/>
          <c:showSerName val="0"/>
          <c:showPercent val="0"/>
          <c:showBubbleSize val="0"/>
        </c:dLbls>
        <c:gapWidth val="150"/>
        <c:axId val="89787008"/>
        <c:axId val="897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ser>
        <c:dLbls>
          <c:showLegendKey val="0"/>
          <c:showVal val="0"/>
          <c:showCatName val="0"/>
          <c:showSerName val="0"/>
          <c:showPercent val="0"/>
          <c:showBubbleSize val="0"/>
        </c:dLbls>
        <c:marker val="1"/>
        <c:smooth val="0"/>
        <c:axId val="89787008"/>
        <c:axId val="89789184"/>
      </c:lineChart>
      <c:dateAx>
        <c:axId val="89787008"/>
        <c:scaling>
          <c:orientation val="minMax"/>
        </c:scaling>
        <c:delete val="1"/>
        <c:axPos val="b"/>
        <c:numFmt formatCode="ge" sourceLinked="1"/>
        <c:majorTickMark val="none"/>
        <c:minorTickMark val="none"/>
        <c:tickLblPos val="none"/>
        <c:crossAx val="89789184"/>
        <c:crosses val="autoZero"/>
        <c:auto val="1"/>
        <c:lblOffset val="100"/>
        <c:baseTimeUnit val="years"/>
      </c:dateAx>
      <c:valAx>
        <c:axId val="897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524.72</c:v>
                </c:pt>
                <c:pt idx="1">
                  <c:v>560.16</c:v>
                </c:pt>
                <c:pt idx="2">
                  <c:v>632.11</c:v>
                </c:pt>
                <c:pt idx="3">
                  <c:v>531.64</c:v>
                </c:pt>
                <c:pt idx="4">
                  <c:v>583.71</c:v>
                </c:pt>
              </c:numCache>
            </c:numRef>
          </c:val>
        </c:ser>
        <c:dLbls>
          <c:showLegendKey val="0"/>
          <c:showVal val="0"/>
          <c:showCatName val="0"/>
          <c:showSerName val="0"/>
          <c:showPercent val="0"/>
          <c:showBubbleSize val="0"/>
        </c:dLbls>
        <c:gapWidth val="150"/>
        <c:axId val="89806720"/>
        <c:axId val="898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ser>
        <c:dLbls>
          <c:showLegendKey val="0"/>
          <c:showVal val="0"/>
          <c:showCatName val="0"/>
          <c:showSerName val="0"/>
          <c:showPercent val="0"/>
          <c:showBubbleSize val="0"/>
        </c:dLbls>
        <c:marker val="1"/>
        <c:smooth val="0"/>
        <c:axId val="89806720"/>
        <c:axId val="89821184"/>
      </c:lineChart>
      <c:dateAx>
        <c:axId val="89806720"/>
        <c:scaling>
          <c:orientation val="minMax"/>
        </c:scaling>
        <c:delete val="1"/>
        <c:axPos val="b"/>
        <c:numFmt formatCode="ge" sourceLinked="1"/>
        <c:majorTickMark val="none"/>
        <c:minorTickMark val="none"/>
        <c:tickLblPos val="none"/>
        <c:crossAx val="89821184"/>
        <c:crosses val="autoZero"/>
        <c:auto val="1"/>
        <c:lblOffset val="100"/>
        <c:baseTimeUnit val="years"/>
      </c:dateAx>
      <c:valAx>
        <c:axId val="898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江府町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3147</v>
      </c>
      <c r="AM8" s="47"/>
      <c r="AN8" s="47"/>
      <c r="AO8" s="47"/>
      <c r="AP8" s="47"/>
      <c r="AQ8" s="47"/>
      <c r="AR8" s="47"/>
      <c r="AS8" s="47"/>
      <c r="AT8" s="43">
        <f>データ!S6</f>
        <v>124.52</v>
      </c>
      <c r="AU8" s="43"/>
      <c r="AV8" s="43"/>
      <c r="AW8" s="43"/>
      <c r="AX8" s="43"/>
      <c r="AY8" s="43"/>
      <c r="AZ8" s="43"/>
      <c r="BA8" s="43"/>
      <c r="BB8" s="43">
        <f>データ!T6</f>
        <v>25.27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38.369999999999997</v>
      </c>
      <c r="Q10" s="43"/>
      <c r="R10" s="43"/>
      <c r="S10" s="43"/>
      <c r="T10" s="43"/>
      <c r="U10" s="43"/>
      <c r="V10" s="43"/>
      <c r="W10" s="43">
        <f>データ!P6</f>
        <v>100</v>
      </c>
      <c r="X10" s="43"/>
      <c r="Y10" s="43"/>
      <c r="Z10" s="43"/>
      <c r="AA10" s="43"/>
      <c r="AB10" s="43"/>
      <c r="AC10" s="43"/>
      <c r="AD10" s="47">
        <f>データ!Q6</f>
        <v>3207</v>
      </c>
      <c r="AE10" s="47"/>
      <c r="AF10" s="47"/>
      <c r="AG10" s="47"/>
      <c r="AH10" s="47"/>
      <c r="AI10" s="47"/>
      <c r="AJ10" s="47"/>
      <c r="AK10" s="2"/>
      <c r="AL10" s="47">
        <f>データ!U6</f>
        <v>1201</v>
      </c>
      <c r="AM10" s="47"/>
      <c r="AN10" s="47"/>
      <c r="AO10" s="47"/>
      <c r="AP10" s="47"/>
      <c r="AQ10" s="47"/>
      <c r="AR10" s="47"/>
      <c r="AS10" s="47"/>
      <c r="AT10" s="43">
        <f>データ!V6</f>
        <v>0.43</v>
      </c>
      <c r="AU10" s="43"/>
      <c r="AV10" s="43"/>
      <c r="AW10" s="43"/>
      <c r="AX10" s="43"/>
      <c r="AY10" s="43"/>
      <c r="AZ10" s="43"/>
      <c r="BA10" s="43"/>
      <c r="BB10" s="43">
        <f>データ!W6</f>
        <v>2793.02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314030</v>
      </c>
      <c r="D6" s="31">
        <f t="shared" si="3"/>
        <v>47</v>
      </c>
      <c r="E6" s="31">
        <f t="shared" si="3"/>
        <v>17</v>
      </c>
      <c r="F6" s="31">
        <f t="shared" si="3"/>
        <v>4</v>
      </c>
      <c r="G6" s="31">
        <f t="shared" si="3"/>
        <v>0</v>
      </c>
      <c r="H6" s="31" t="str">
        <f t="shared" si="3"/>
        <v>鳥取県　江府町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38.369999999999997</v>
      </c>
      <c r="P6" s="32">
        <f t="shared" si="3"/>
        <v>100</v>
      </c>
      <c r="Q6" s="32">
        <f t="shared" si="3"/>
        <v>3207</v>
      </c>
      <c r="R6" s="32">
        <f t="shared" si="3"/>
        <v>3147</v>
      </c>
      <c r="S6" s="32">
        <f t="shared" si="3"/>
        <v>124.52</v>
      </c>
      <c r="T6" s="32">
        <f t="shared" si="3"/>
        <v>25.27</v>
      </c>
      <c r="U6" s="32">
        <f t="shared" si="3"/>
        <v>1201</v>
      </c>
      <c r="V6" s="32">
        <f t="shared" si="3"/>
        <v>0.43</v>
      </c>
      <c r="W6" s="32">
        <f t="shared" si="3"/>
        <v>2793.02</v>
      </c>
      <c r="X6" s="33">
        <f>IF(X7="",NA(),X7)</f>
        <v>40.32</v>
      </c>
      <c r="Y6" s="33">
        <f t="shared" ref="Y6:AG6" si="4">IF(Y7="",NA(),Y7)</f>
        <v>43.43</v>
      </c>
      <c r="Z6" s="33">
        <f t="shared" si="4"/>
        <v>42.31</v>
      </c>
      <c r="AA6" s="33">
        <f t="shared" si="4"/>
        <v>45.86</v>
      </c>
      <c r="AB6" s="33">
        <f t="shared" si="4"/>
        <v>46.96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4435.74</v>
      </c>
      <c r="BF6" s="33">
        <f t="shared" ref="BF6:BN6" si="7">IF(BF7="",NA(),BF7)</f>
        <v>4336.99</v>
      </c>
      <c r="BG6" s="33">
        <f t="shared" si="7"/>
        <v>4334.91</v>
      </c>
      <c r="BH6" s="33">
        <f t="shared" si="7"/>
        <v>4163.24</v>
      </c>
      <c r="BI6" s="33">
        <f t="shared" si="7"/>
        <v>3962.95</v>
      </c>
      <c r="BJ6" s="33">
        <f t="shared" si="7"/>
        <v>1835.56</v>
      </c>
      <c r="BK6" s="33">
        <f t="shared" si="7"/>
        <v>1716.82</v>
      </c>
      <c r="BL6" s="33">
        <f t="shared" si="7"/>
        <v>1554.05</v>
      </c>
      <c r="BM6" s="33">
        <f t="shared" si="7"/>
        <v>1671.86</v>
      </c>
      <c r="BN6" s="33">
        <f t="shared" si="7"/>
        <v>1434.89</v>
      </c>
      <c r="BO6" s="32" t="str">
        <f>IF(BO7="","",IF(BO7="-","【-】","【"&amp;SUBSTITUTE(TEXT(BO7,"#,##0.00"),"-","△")&amp;"】"))</f>
        <v>【1,457.06】</v>
      </c>
      <c r="BP6" s="33">
        <f>IF(BP7="",NA(),BP7)</f>
        <v>25.15</v>
      </c>
      <c r="BQ6" s="33">
        <f t="shared" ref="BQ6:BY6" si="8">IF(BQ7="",NA(),BQ7)</f>
        <v>24.24</v>
      </c>
      <c r="BR6" s="33">
        <f t="shared" si="8"/>
        <v>23.65</v>
      </c>
      <c r="BS6" s="33">
        <f t="shared" si="8"/>
        <v>26.61</v>
      </c>
      <c r="BT6" s="33">
        <f t="shared" si="8"/>
        <v>24.27</v>
      </c>
      <c r="BU6" s="33">
        <f t="shared" si="8"/>
        <v>52.89</v>
      </c>
      <c r="BV6" s="33">
        <f t="shared" si="8"/>
        <v>51.73</v>
      </c>
      <c r="BW6" s="33">
        <f t="shared" si="8"/>
        <v>53.01</v>
      </c>
      <c r="BX6" s="33">
        <f t="shared" si="8"/>
        <v>50.54</v>
      </c>
      <c r="BY6" s="33">
        <f t="shared" si="8"/>
        <v>66.22</v>
      </c>
      <c r="BZ6" s="32" t="str">
        <f>IF(BZ7="","",IF(BZ7="-","【-】","【"&amp;SUBSTITUTE(TEXT(BZ7,"#,##0.00"),"-","△")&amp;"】"))</f>
        <v>【64.73】</v>
      </c>
      <c r="CA6" s="33">
        <f>IF(CA7="",NA(),CA7)</f>
        <v>524.72</v>
      </c>
      <c r="CB6" s="33">
        <f t="shared" ref="CB6:CJ6" si="9">IF(CB7="",NA(),CB7)</f>
        <v>560.16</v>
      </c>
      <c r="CC6" s="33">
        <f t="shared" si="9"/>
        <v>632.11</v>
      </c>
      <c r="CD6" s="33">
        <f t="shared" si="9"/>
        <v>531.64</v>
      </c>
      <c r="CE6" s="33">
        <f t="shared" si="9"/>
        <v>583.71</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34.5</v>
      </c>
      <c r="CM6" s="33">
        <f t="shared" ref="CM6:CU6" si="10">IF(CM7="",NA(),CM7)</f>
        <v>32.6</v>
      </c>
      <c r="CN6" s="33">
        <f t="shared" si="10"/>
        <v>29.2</v>
      </c>
      <c r="CO6" s="33">
        <f t="shared" si="10"/>
        <v>31.4</v>
      </c>
      <c r="CP6" s="33">
        <f t="shared" si="10"/>
        <v>31.6</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89.29</v>
      </c>
      <c r="CX6" s="33">
        <f t="shared" ref="CX6:DF6" si="11">IF(CX7="",NA(),CX7)</f>
        <v>89.33</v>
      </c>
      <c r="CY6" s="33">
        <f t="shared" si="11"/>
        <v>90.24</v>
      </c>
      <c r="CZ6" s="33">
        <f t="shared" si="11"/>
        <v>90.65</v>
      </c>
      <c r="DA6" s="33">
        <f t="shared" si="11"/>
        <v>89.84</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c r="A7" s="26"/>
      <c r="B7" s="35">
        <v>2015</v>
      </c>
      <c r="C7" s="35">
        <v>314030</v>
      </c>
      <c r="D7" s="35">
        <v>47</v>
      </c>
      <c r="E7" s="35">
        <v>17</v>
      </c>
      <c r="F7" s="35">
        <v>4</v>
      </c>
      <c r="G7" s="35">
        <v>0</v>
      </c>
      <c r="H7" s="35" t="s">
        <v>96</v>
      </c>
      <c r="I7" s="35" t="s">
        <v>97</v>
      </c>
      <c r="J7" s="35" t="s">
        <v>98</v>
      </c>
      <c r="K7" s="35" t="s">
        <v>99</v>
      </c>
      <c r="L7" s="35" t="s">
        <v>100</v>
      </c>
      <c r="M7" s="36" t="s">
        <v>101</v>
      </c>
      <c r="N7" s="36" t="s">
        <v>102</v>
      </c>
      <c r="O7" s="36">
        <v>38.369999999999997</v>
      </c>
      <c r="P7" s="36">
        <v>100</v>
      </c>
      <c r="Q7" s="36">
        <v>3207</v>
      </c>
      <c r="R7" s="36">
        <v>3147</v>
      </c>
      <c r="S7" s="36">
        <v>124.52</v>
      </c>
      <c r="T7" s="36">
        <v>25.27</v>
      </c>
      <c r="U7" s="36">
        <v>1201</v>
      </c>
      <c r="V7" s="36">
        <v>0.43</v>
      </c>
      <c r="W7" s="36">
        <v>2793.02</v>
      </c>
      <c r="X7" s="36">
        <v>40.32</v>
      </c>
      <c r="Y7" s="36">
        <v>43.43</v>
      </c>
      <c r="Z7" s="36">
        <v>42.31</v>
      </c>
      <c r="AA7" s="36">
        <v>45.86</v>
      </c>
      <c r="AB7" s="36">
        <v>46.96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4435.74</v>
      </c>
      <c r="BF7" s="36">
        <v>4336.99</v>
      </c>
      <c r="BG7" s="36">
        <v>4334.91</v>
      </c>
      <c r="BH7" s="36">
        <v>4163.24</v>
      </c>
      <c r="BI7" s="36">
        <v>3962.95</v>
      </c>
      <c r="BJ7" s="36">
        <v>1835.56</v>
      </c>
      <c r="BK7" s="36">
        <v>1716.82</v>
      </c>
      <c r="BL7" s="36">
        <v>1554.05</v>
      </c>
      <c r="BM7" s="36">
        <v>1671.86</v>
      </c>
      <c r="BN7" s="36">
        <v>1434.89</v>
      </c>
      <c r="BO7" s="36">
        <v>1457.06</v>
      </c>
      <c r="BP7" s="36">
        <v>25.15</v>
      </c>
      <c r="BQ7" s="36">
        <v>24.24</v>
      </c>
      <c r="BR7" s="36">
        <v>23.65</v>
      </c>
      <c r="BS7" s="36">
        <v>26.61</v>
      </c>
      <c r="BT7" s="36">
        <v>24.27</v>
      </c>
      <c r="BU7" s="36">
        <v>52.89</v>
      </c>
      <c r="BV7" s="36">
        <v>51.73</v>
      </c>
      <c r="BW7" s="36">
        <v>53.01</v>
      </c>
      <c r="BX7" s="36">
        <v>50.54</v>
      </c>
      <c r="BY7" s="36">
        <v>66.22</v>
      </c>
      <c r="BZ7" s="36">
        <v>64.73</v>
      </c>
      <c r="CA7" s="36">
        <v>524.72</v>
      </c>
      <c r="CB7" s="36">
        <v>560.16</v>
      </c>
      <c r="CC7" s="36">
        <v>632.11</v>
      </c>
      <c r="CD7" s="36">
        <v>531.64</v>
      </c>
      <c r="CE7" s="36">
        <v>583.71</v>
      </c>
      <c r="CF7" s="36">
        <v>300.52</v>
      </c>
      <c r="CG7" s="36">
        <v>310.47000000000003</v>
      </c>
      <c r="CH7" s="36">
        <v>299.39</v>
      </c>
      <c r="CI7" s="36">
        <v>320.36</v>
      </c>
      <c r="CJ7" s="36">
        <v>246.72</v>
      </c>
      <c r="CK7" s="36">
        <v>250.25</v>
      </c>
      <c r="CL7" s="36">
        <v>34.5</v>
      </c>
      <c r="CM7" s="36">
        <v>32.6</v>
      </c>
      <c r="CN7" s="36">
        <v>29.2</v>
      </c>
      <c r="CO7" s="36">
        <v>31.4</v>
      </c>
      <c r="CP7" s="36">
        <v>31.6</v>
      </c>
      <c r="CQ7" s="36">
        <v>36.799999999999997</v>
      </c>
      <c r="CR7" s="36">
        <v>36.67</v>
      </c>
      <c r="CS7" s="36">
        <v>36.200000000000003</v>
      </c>
      <c r="CT7" s="36">
        <v>34.74</v>
      </c>
      <c r="CU7" s="36">
        <v>41.35</v>
      </c>
      <c r="CV7" s="36">
        <v>40.31</v>
      </c>
      <c r="CW7" s="36">
        <v>89.29</v>
      </c>
      <c r="CX7" s="36">
        <v>89.33</v>
      </c>
      <c r="CY7" s="36">
        <v>90.24</v>
      </c>
      <c r="CZ7" s="36">
        <v>90.65</v>
      </c>
      <c r="DA7" s="36">
        <v>89.84</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2017-02-08T03:03:25Z</dcterms:created>
  <dcterms:modified xsi:type="dcterms:W3CDTF">2017-02-28T02:22:27Z</dcterms:modified>
  <cp:category/>
</cp:coreProperties>
</file>