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<sst xmlns="http://schemas.openxmlformats.org/spreadsheetml/2006/main" count="218" uniqueCount="108">
  <si>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</si>
  <si>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</si>
  <si>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</si>
  <si>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</si>
  <si>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</si>
  <si>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</si>
  <si>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</si>
  <si>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</si>
  <si>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</si>
  <si>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</si>
  <si>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</si>
  <si>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</si>
  <si>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</si>
  <si>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</si>
  <si>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</si>
  <si>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</si>
  <si>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</si>
  <si>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</si>
  <si>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</si>
  <si>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</si>
  <si>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</si>
  <si>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</si>
  <si>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</si>
  <si>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</si>
  <si>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</si>
  <si>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</si>
  <si>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</si>
  <si>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</si>
  <si>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</si>
  <si>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</si>
  <si>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</si>
  <si>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</si>
  <si>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</si>
  <si>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</si>
  <si>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</si>
  <si>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</si>
  <si>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</si>
  <si>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</si>
  <si>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</si>
  <si>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</si>
  <si>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</si>
  <si>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</si>
  <si>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</si>
  <si>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</si>
  <si>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</si>
  <si>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</si>
  <si>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</si>
  <si>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</si>
  <si>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</si>
  <si>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</si>
  <si>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</si>
  <si>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</si>
  <si>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</si>
  <si>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</si>
  <si>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</si>
  <si>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</si>
  <si>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</si>
  <si>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</si>
  <si>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</si>
  <si>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</si>
  <si>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</si>
  <si>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</si>
  <si>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</si>
  <si>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</si>
  <si>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</si>
  <si>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</si>
  <si>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</si>
  <si>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</si>
  <si>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</si>
  <si>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</si>
  <si>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</si>
  <si>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</si>
  <si>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</si>
  <si>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</si>
  <si>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</si>
  <si>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</si>
  <si>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</si>
  <si>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</si>
  <si>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</si>
  <si>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</si>
  <si>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</si>
  <si>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</si>
  <si>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</si>
  <si>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</si>
  <si>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</si>
  <si>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</si>
  <si>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</si>
  <si>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</si>
  <si>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</si>
  <si>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</si>
  <si>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</si>
  <si>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</si>
  <si>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</si>
  <si>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江府町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</si>
  <si>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</si>
  <si>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</si>
  <si>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</si>
  <si>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</si>
  <si>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</si>
  <si>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</si>
  <si>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</si>
  <si>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</si>
  <si>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</si>
  <si>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</si>
  <si>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</si>
  <si>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収益的収支比率は、人口減少により空き家が増え、水道料金が伸びず低い率で推移している。
　企業債残高対給水収益比率は、わずかに増加していて、高い比率で推移している。
　料金回収率は40％ほどしかなく水道料金の見直しを検討する必要がある。
　給水原価は類似団体より安価に抑えられているが、維持管理経費を抑え、より減少していくよう管理していく。
　施設利用率は、類似団体平均値とほぼ同様で効率性は良好といえる。
　有収率については、漏水調査を行い効率よく水道の供給を行っていく。</t>
    <rPh sb="1" eb="4">
      <t>シュウエキテキ</t>
    </rPh>
    <rPh sb="4" eb="6">
      <t>シュウシ</t>
    </rPh>
    <rPh sb="6" eb="8">
      <t>ヒリツ</t>
    </rPh>
    <rPh sb="10" eb="12">
      <t>ジンコウ</t>
    </rPh>
    <rPh sb="12" eb="14">
      <t>ゲンショウ</t>
    </rPh>
    <rPh sb="17" eb="18">
      <t>ア</t>
    </rPh>
    <rPh sb="19" eb="20">
      <t>ヤ</t>
    </rPh>
    <rPh sb="21" eb="22">
      <t>フ</t>
    </rPh>
    <rPh sb="24" eb="26">
      <t>スイドウ</t>
    </rPh>
    <rPh sb="26" eb="28">
      <t>リョウキン</t>
    </rPh>
    <rPh sb="29" eb="30">
      <t>ノ</t>
    </rPh>
    <rPh sb="32" eb="33">
      <t>ヒク</t>
    </rPh>
    <rPh sb="34" eb="35">
      <t>リツ</t>
    </rPh>
    <rPh sb="36" eb="38">
      <t>スイイ</t>
    </rPh>
    <rPh sb="45" eb="47">
      <t>キギョウ</t>
    </rPh>
    <rPh sb="47" eb="48">
      <t>サイ</t>
    </rPh>
    <rPh sb="48" eb="50">
      <t>ザンダカ</t>
    </rPh>
    <rPh sb="50" eb="51">
      <t>タイ</t>
    </rPh>
    <rPh sb="51" eb="53">
      <t>キュウスイ</t>
    </rPh>
    <rPh sb="53" eb="55">
      <t>シュウエキ</t>
    </rPh>
    <rPh sb="55" eb="57">
      <t>ヒリツ</t>
    </rPh>
    <rPh sb="63" eb="65">
      <t>ゾウカ</t>
    </rPh>
    <rPh sb="70" eb="71">
      <t>タカ</t>
    </rPh>
    <rPh sb="72" eb="74">
      <t>ヒリツ</t>
    </rPh>
    <rPh sb="75" eb="77">
      <t>スイイ</t>
    </rPh>
    <rPh sb="84" eb="86">
      <t>リョウキン</t>
    </rPh>
    <rPh sb="86" eb="88">
      <t>カイシュウ</t>
    </rPh>
    <rPh sb="88" eb="89">
      <t>リツ</t>
    </rPh>
    <rPh sb="99" eb="101">
      <t>スイドウ</t>
    </rPh>
    <rPh sb="101" eb="103">
      <t>リョウキン</t>
    </rPh>
    <rPh sb="104" eb="106">
      <t>ミナオ</t>
    </rPh>
    <rPh sb="108" eb="110">
      <t>ケントウ</t>
    </rPh>
    <rPh sb="112" eb="114">
      <t>ヒツヨウ</t>
    </rPh>
    <rPh sb="120" eb="122">
      <t>キュウスイ</t>
    </rPh>
    <rPh sb="122" eb="124">
      <t>ゲンカ</t>
    </rPh>
    <rPh sb="125" eb="127">
      <t>ルイジ</t>
    </rPh>
    <rPh sb="127" eb="129">
      <t>ダンタイ</t>
    </rPh>
    <rPh sb="131" eb="133">
      <t>アンカ</t>
    </rPh>
    <rPh sb="134" eb="135">
      <t>オサ</t>
    </rPh>
    <rPh sb="143" eb="145">
      <t>イジ</t>
    </rPh>
    <rPh sb="145" eb="147">
      <t>カンリ</t>
    </rPh>
    <rPh sb="147" eb="149">
      <t>ケイヒ</t>
    </rPh>
    <rPh sb="150" eb="151">
      <t>オサ</t>
    </rPh>
    <rPh sb="155" eb="157">
      <t>ゲンショウ</t>
    </rPh>
    <rPh sb="163" eb="165">
      <t>カンリ</t>
    </rPh>
    <rPh sb="172" eb="174">
      <t>シセツ</t>
    </rPh>
    <rPh sb="174" eb="177">
      <t>リヨウリツ</t>
    </rPh>
    <rPh sb="179" eb="181">
      <t>ルイジ</t>
    </rPh>
    <rPh sb="181" eb="183">
      <t>ダンタイ</t>
    </rPh>
    <rPh sb="183" eb="186">
      <t>ヘイキンチ</t>
    </rPh>
    <rPh sb="189" eb="191">
      <t>ドウヨウ</t>
    </rPh>
    <rPh sb="192" eb="195">
      <t>コウリツセイ</t>
    </rPh>
    <rPh sb="196" eb="198">
      <t>リョウコウ</t>
    </rPh>
    <rPh sb="205" eb="207">
      <t>ユウシュウ</t>
    </rPh>
    <rPh sb="207" eb="208">
      <t>リツ</t>
    </rPh>
    <rPh sb="214" eb="216">
      <t>ロウスイ</t>
    </rPh>
    <rPh sb="216" eb="218">
      <t>チョウサ</t>
    </rPh>
    <rPh sb="219" eb="220">
      <t>オコナ</t>
    </rPh>
    <rPh sb="221" eb="223">
      <t>コウリツ</t>
    </rPh>
    <rPh sb="225" eb="227">
      <t>スイドウ</t>
    </rPh>
    <rPh sb="228" eb="230">
      <t>キョウキュウ</t>
    </rPh>
    <rPh sb="231" eb="232">
      <t>オコナ</t>
    </rPh>
    <phoneticPr fontId="4"/>
  </si>
  <si>
    <t>　施設の統合等を検討し、効率のよい運営を目指していく。
　維持管理費の削減、料金の見直しなどにより財源の確保に努めながら経営改善に取り組む必要がある。</t>
    <rPh sb="1" eb="3">
      <t>シセツ</t>
    </rPh>
    <rPh sb="4" eb="6">
      <t>トウゴウ</t>
    </rPh>
    <rPh sb="6" eb="7">
      <t>トウ</t>
    </rPh>
    <rPh sb="8" eb="10">
      <t>ケントウ</t>
    </rPh>
    <rPh sb="12" eb="14">
      <t>コウリツ</t>
    </rPh>
    <rPh sb="17" eb="19">
      <t>ウンエイ</t>
    </rPh>
    <rPh sb="20" eb="22">
      <t>メザ</t>
    </rPh>
    <rPh sb="29" eb="31">
      <t>イジ</t>
    </rPh>
    <rPh sb="31" eb="34">
      <t>カンリヒ</t>
    </rPh>
    <rPh sb="35" eb="37">
      <t>サクゲン</t>
    </rPh>
    <rPh sb="38" eb="40">
      <t>リョウキン</t>
    </rPh>
    <rPh sb="41" eb="43">
      <t>ミナオ</t>
    </rPh>
    <rPh sb="49" eb="51">
      <t>ザイゲン</t>
    </rPh>
    <rPh sb="52" eb="54">
      <t>カクホ</t>
    </rPh>
    <rPh sb="55" eb="56">
      <t>ツト</t>
    </rPh>
    <rPh sb="60" eb="62">
      <t>ケイエイ</t>
    </rPh>
    <rPh sb="62" eb="64">
      <t>カイゼン</t>
    </rPh>
    <rPh sb="65" eb="66">
      <t>ト</t>
    </rPh>
    <rPh sb="67" eb="68">
      <t>ク</t>
    </rPh>
    <rPh sb="69" eb="71">
      <t>ヒツヨウ</t>
    </rPh>
    <phoneticPr fontId="4"/>
  </si>
  <si>
    <t>　水道事業単体ではなく、下水道事業と併せて更新していき、財政的な負担を減らす必要がある。</t>
    <rPh sb="1" eb="3">
      <t>スイドウ</t>
    </rPh>
    <rPh sb="3" eb="5">
      <t>ジギョウ</t>
    </rPh>
    <rPh sb="5" eb="7">
      <t>タンタイ</t>
    </rPh>
    <rPh sb="12" eb="15">
      <t>ゲスイドウ</t>
    </rPh>
    <rPh sb="15" eb="17">
      <t>ジギョウ</t>
    </rPh>
    <rPh sb="18" eb="19">
      <t>アワ</t>
    </rPh>
    <rPh sb="21" eb="23">
      <t>コウシン</t>
    </rPh>
    <rPh sb="28" eb="31">
      <t>ザイセイテキ</t>
    </rPh>
    <rPh sb="32" eb="34">
      <t>フタン</t>
    </rPh>
    <rPh sb="35" eb="36">
      <t>ヘ</t>
    </rPh>
    <rPh sb="38" eb="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</si>
</sst>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0.41</c:v>
                </c:pt>
                <c:pt idx="1">
                  <c:v>0.01</c:v>
                </c:pt>
                <c:pt idx="2" formatCode="#,##0.00;&quot;△&quot;#,##0.00">
                  <c:v>0</c:v>
                </c:pt>
                <c:pt idx="3">
                  <c:v>0.39</c:v>
                </c:pt>
                <c:pt idx="4">
                  <c:v>1.54</c:v>
                </c:pt>
              </c:numCache>
            </c:numRef>
          </c:val>
        </c:ser>
        <c:dLbls>
          <c:showLegendKey val="0"/>
          <c:showVal val="0"/>
          <c:showCatName val="0"/>
          <c:showSerName val="0"/>
          <c:showPercent val="0"/>
          <c:showBubbleSize val="0"/>
        </c:dLbls>
        <c:gapWidth val="150"/>
        <c:axId val="79509376"/>
        <c:axId val="795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79509376"/>
        <c:axId val="79519744"/>
      </c:lineChart>
      <c:dateAx>
        <c:axId val="79509376"/>
        <c:scaling>
          <c:orientation val="minMax"/>
        </c:scaling>
        <c:delete val="1"/>
        <c:axPos val="b"/>
        <c:numFmt formatCode="ge" sourceLinked="1"/>
        <c:majorTickMark val="none"/>
        <c:minorTickMark val="none"/>
        <c:tickLblPos val="none"/>
        <c:crossAx val="79519744"/>
        <c:crosses val="autoZero"/>
        <c:auto val="1"/>
        <c:lblOffset val="100"/>
        <c:baseTimeUnit val="years"/>
      </c:dateAx>
      <c:valAx>
        <c:axId val="79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64.53</c:v>
                </c:pt>
                <c:pt idx="1">
                  <c:v>61.99</c:v>
                </c:pt>
                <c:pt idx="2">
                  <c:v>63.72</c:v>
                </c:pt>
                <c:pt idx="3">
                  <c:v>78.14</c:v>
                </c:pt>
                <c:pt idx="4">
                  <c:v>72.260000000000005</c:v>
                </c:pt>
              </c:numCache>
            </c:numRef>
          </c:val>
        </c:ser>
        <c:dLbls>
          <c:showLegendKey val="0"/>
          <c:showVal val="0"/>
          <c:showCatName val="0"/>
          <c:showSerName val="0"/>
          <c:showPercent val="0"/>
          <c:showBubbleSize val="0"/>
        </c:dLbls>
        <c:gapWidth val="150"/>
        <c:axId val="92809472"/>
        <c:axId val="92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2809472"/>
        <c:axId val="92840320"/>
      </c:lineChart>
      <c:dateAx>
        <c:axId val="92809472"/>
        <c:scaling>
          <c:orientation val="minMax"/>
        </c:scaling>
        <c:delete val="1"/>
        <c:axPos val="b"/>
        <c:numFmt formatCode="ge" sourceLinked="1"/>
        <c:majorTickMark val="none"/>
        <c:minorTickMark val="none"/>
        <c:tickLblPos val="none"/>
        <c:crossAx val="92840320"/>
        <c:crosses val="autoZero"/>
        <c:auto val="1"/>
        <c:lblOffset val="100"/>
        <c:baseTimeUnit val="years"/>
      </c:dateAx>
      <c:valAx>
        <c:axId val="92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80.540000000000006</c:v>
                </c:pt>
                <c:pt idx="1">
                  <c:v>83.77</c:v>
                </c:pt>
                <c:pt idx="2">
                  <c:v>78.900000000000006</c:v>
                </c:pt>
                <c:pt idx="3">
                  <c:v>63.64</c:v>
                </c:pt>
                <c:pt idx="4">
                  <c:v>69.27</c:v>
                </c:pt>
              </c:numCache>
            </c:numRef>
          </c:val>
        </c:ser>
        <c:dLbls>
          <c:showLegendKey val="0"/>
          <c:showVal val="0"/>
          <c:showCatName val="0"/>
          <c:showSerName val="0"/>
          <c:showPercent val="0"/>
          <c:showBubbleSize val="0"/>
        </c:dLbls>
        <c:gapWidth val="150"/>
        <c:axId val="92866432"/>
        <c:axId val="92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2866432"/>
        <c:axId val="92872704"/>
      </c:lineChart>
      <c:dateAx>
        <c:axId val="92866432"/>
        <c:scaling>
          <c:orientation val="minMax"/>
        </c:scaling>
        <c:delete val="1"/>
        <c:axPos val="b"/>
        <c:numFmt formatCode="ge" sourceLinked="1"/>
        <c:majorTickMark val="none"/>
        <c:minorTickMark val="none"/>
        <c:tickLblPos val="none"/>
        <c:crossAx val="92872704"/>
        <c:crosses val="autoZero"/>
        <c:auto val="1"/>
        <c:lblOffset val="100"/>
        <c:baseTimeUnit val="years"/>
      </c:dateAx>
      <c:valAx>
        <c:axId val="92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74.34</c:v>
                </c:pt>
                <c:pt idx="1">
                  <c:v>73.12</c:v>
                </c:pt>
                <c:pt idx="2">
                  <c:v>77.58</c:v>
                </c:pt>
                <c:pt idx="3">
                  <c:v>73.989999999999995</c:v>
                </c:pt>
                <c:pt idx="4">
                  <c:v>74.39</c:v>
                </c:pt>
              </c:numCache>
            </c:numRef>
          </c:val>
        </c:ser>
        <c:dLbls>
          <c:showLegendKey val="0"/>
          <c:showVal val="0"/>
          <c:showCatName val="0"/>
          <c:showSerName val="0"/>
          <c:showPercent val="0"/>
          <c:showBubbleSize val="0"/>
        </c:dLbls>
        <c:gapWidth val="150"/>
        <c:axId val="79558144"/>
        <c:axId val="795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79558144"/>
        <c:axId val="79560064"/>
      </c:lineChart>
      <c:dateAx>
        <c:axId val="79558144"/>
        <c:scaling>
          <c:orientation val="minMax"/>
        </c:scaling>
        <c:delete val="1"/>
        <c:axPos val="b"/>
        <c:numFmt formatCode="ge" sourceLinked="1"/>
        <c:majorTickMark val="none"/>
        <c:minorTickMark val="none"/>
        <c:tickLblPos val="none"/>
        <c:crossAx val="79560064"/>
        <c:crosses val="autoZero"/>
        <c:auto val="1"/>
        <c:lblOffset val="100"/>
        <c:baseTimeUnit val="years"/>
      </c:dateAx>
      <c:valAx>
        <c:axId val="795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85536"/>
        <c:axId val="839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85536"/>
        <c:axId val="83987456"/>
      </c:lineChart>
      <c:dateAx>
        <c:axId val="83985536"/>
        <c:scaling>
          <c:orientation val="minMax"/>
        </c:scaling>
        <c:delete val="1"/>
        <c:axPos val="b"/>
        <c:numFmt formatCode="ge" sourceLinked="1"/>
        <c:majorTickMark val="none"/>
        <c:minorTickMark val="none"/>
        <c:tickLblPos val="none"/>
        <c:crossAx val="83987456"/>
        <c:crosses val="autoZero"/>
        <c:auto val="1"/>
        <c:lblOffset val="100"/>
        <c:baseTimeUnit val="years"/>
      </c:dateAx>
      <c:valAx>
        <c:axId val="839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13824"/>
        <c:axId val="84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13824"/>
        <c:axId val="84015744"/>
      </c:lineChart>
      <c:dateAx>
        <c:axId val="84013824"/>
        <c:scaling>
          <c:orientation val="minMax"/>
        </c:scaling>
        <c:delete val="1"/>
        <c:axPos val="b"/>
        <c:numFmt formatCode="ge" sourceLinked="1"/>
        <c:majorTickMark val="none"/>
        <c:minorTickMark val="none"/>
        <c:tickLblPos val="none"/>
        <c:crossAx val="84015744"/>
        <c:crosses val="autoZero"/>
        <c:auto val="1"/>
        <c:lblOffset val="100"/>
        <c:baseTimeUnit val="years"/>
      </c:dateAx>
      <c:valAx>
        <c:axId val="840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22240"/>
        <c:axId val="841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22240"/>
        <c:axId val="84128512"/>
      </c:lineChart>
      <c:dateAx>
        <c:axId val="84122240"/>
        <c:scaling>
          <c:orientation val="minMax"/>
        </c:scaling>
        <c:delete val="1"/>
        <c:axPos val="b"/>
        <c:numFmt formatCode="ge" sourceLinked="1"/>
        <c:majorTickMark val="none"/>
        <c:minorTickMark val="none"/>
        <c:tickLblPos val="none"/>
        <c:crossAx val="84128512"/>
        <c:crosses val="autoZero"/>
        <c:auto val="1"/>
        <c:lblOffset val="100"/>
        <c:baseTimeUnit val="years"/>
      </c:dateAx>
      <c:valAx>
        <c:axId val="84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62816"/>
        <c:axId val="84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62816"/>
        <c:axId val="84169088"/>
      </c:lineChart>
      <c:dateAx>
        <c:axId val="84162816"/>
        <c:scaling>
          <c:orientation val="minMax"/>
        </c:scaling>
        <c:delete val="1"/>
        <c:axPos val="b"/>
        <c:numFmt formatCode="ge" sourceLinked="1"/>
        <c:majorTickMark val="none"/>
        <c:minorTickMark val="none"/>
        <c:tickLblPos val="none"/>
        <c:crossAx val="84169088"/>
        <c:crosses val="autoZero"/>
        <c:auto val="1"/>
        <c:lblOffset val="100"/>
        <c:baseTimeUnit val="years"/>
      </c:dateAx>
      <c:valAx>
        <c:axId val="84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1845.82</c:v>
                </c:pt>
                <c:pt idx="1">
                  <c:v>1773.98</c:v>
                </c:pt>
                <c:pt idx="2">
                  <c:v>1850.42</c:v>
                </c:pt>
                <c:pt idx="3">
                  <c:v>1705.56</c:v>
                </c:pt>
                <c:pt idx="4">
                  <c:v>1768.31</c:v>
                </c:pt>
              </c:numCache>
            </c:numRef>
          </c:val>
        </c:ser>
        <c:dLbls>
          <c:showLegendKey val="0"/>
          <c:showVal val="0"/>
          <c:showCatName val="0"/>
          <c:showSerName val="0"/>
          <c:showPercent val="0"/>
          <c:showBubbleSize val="0"/>
        </c:dLbls>
        <c:gapWidth val="150"/>
        <c:axId val="84191104"/>
        <c:axId val="842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84191104"/>
        <c:axId val="84205568"/>
      </c:lineChart>
      <c:dateAx>
        <c:axId val="84191104"/>
        <c:scaling>
          <c:orientation val="minMax"/>
        </c:scaling>
        <c:delete val="1"/>
        <c:axPos val="b"/>
        <c:numFmt formatCode="ge" sourceLinked="1"/>
        <c:majorTickMark val="none"/>
        <c:minorTickMark val="none"/>
        <c:tickLblPos val="none"/>
        <c:crossAx val="84205568"/>
        <c:crosses val="autoZero"/>
        <c:auto val="1"/>
        <c:lblOffset val="100"/>
        <c:baseTimeUnit val="years"/>
      </c:dateAx>
      <c:valAx>
        <c:axId val="842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37.71</c:v>
                </c:pt>
                <c:pt idx="1">
                  <c:v>40.85</c:v>
                </c:pt>
                <c:pt idx="2">
                  <c:v>38.28</c:v>
                </c:pt>
                <c:pt idx="3">
                  <c:v>37.979999999999997</c:v>
                </c:pt>
                <c:pt idx="4">
                  <c:v>43.05</c:v>
                </c:pt>
              </c:numCache>
            </c:numRef>
          </c:val>
        </c:ser>
        <c:dLbls>
          <c:showLegendKey val="0"/>
          <c:showVal val="0"/>
          <c:showCatName val="0"/>
          <c:showSerName val="0"/>
          <c:showPercent val="0"/>
          <c:showBubbleSize val="0"/>
        </c:dLbls>
        <c:gapWidth val="150"/>
        <c:axId val="92685824"/>
        <c:axId val="92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2685824"/>
        <c:axId val="92687744"/>
      </c:lineChart>
      <c:dateAx>
        <c:axId val="92685824"/>
        <c:scaling>
          <c:orientation val="minMax"/>
        </c:scaling>
        <c:delete val="1"/>
        <c:axPos val="b"/>
        <c:numFmt formatCode="ge" sourceLinked="1"/>
        <c:majorTickMark val="none"/>
        <c:minorTickMark val="none"/>
        <c:tickLblPos val="none"/>
        <c:crossAx val="92687744"/>
        <c:crosses val="autoZero"/>
        <c:auto val="1"/>
        <c:lblOffset val="100"/>
        <c:baseTimeUnit val="years"/>
      </c:dateAx>
      <c:valAx>
        <c:axId val="92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289.19</c:v>
                </c:pt>
                <c:pt idx="1">
                  <c:v>269.02</c:v>
                </c:pt>
                <c:pt idx="2">
                  <c:v>286.92</c:v>
                </c:pt>
                <c:pt idx="3">
                  <c:v>297.27</c:v>
                </c:pt>
                <c:pt idx="4">
                  <c:v>262.62</c:v>
                </c:pt>
              </c:numCache>
            </c:numRef>
          </c:val>
        </c:ser>
        <c:dLbls>
          <c:showLegendKey val="0"/>
          <c:showVal val="0"/>
          <c:showCatName val="0"/>
          <c:showSerName val="0"/>
          <c:showPercent val="0"/>
          <c:showBubbleSize val="0"/>
        </c:dLbls>
        <c:gapWidth val="150"/>
        <c:axId val="92707456"/>
        <c:axId val="927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2707456"/>
        <c:axId val="92721920"/>
      </c:lineChart>
      <c:dateAx>
        <c:axId val="92707456"/>
        <c:scaling>
          <c:orientation val="minMax"/>
        </c:scaling>
        <c:delete val="1"/>
        <c:axPos val="b"/>
        <c:numFmt formatCode="ge" sourceLinked="1"/>
        <c:majorTickMark val="none"/>
        <c:minorTickMark val="none"/>
        <c:tickLblPos val="none"/>
        <c:crossAx val="92721920"/>
        <c:crosses val="autoZero"/>
        <c:auto val="1"/>
        <c:lblOffset val="100"/>
        <c:baseTimeUnit val="years"/>
      </c:dateAx>
      <c:valAx>
        <c:axId val="927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江府町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3147</v>
      </c>
      <c r="AJ8" s="55"/>
      <c r="AK8" s="55"/>
      <c r="AL8" s="55"/>
      <c r="AM8" s="55"/>
      <c r="AN8" s="55"/>
      <c r="AO8" s="55"/>
      <c r="AP8" s="56"/>
      <c r="AQ8" s="46">
        <f>データ!R6</f>
        <v>124.52</v>
      </c>
      <c r="AR8" s="46"/>
      <c r="AS8" s="46"/>
      <c r="AT8" s="46"/>
      <c r="AU8" s="46"/>
      <c r="AV8" s="46"/>
      <c r="AW8" s="46"/>
      <c r="AX8" s="46"/>
      <c r="AY8" s="46">
        <f>データ!S6</f>
        <v>25.27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99.74</v>
      </c>
      <c r="S10" s="46"/>
      <c r="T10" s="46"/>
      <c r="U10" s="46"/>
      <c r="V10" s="46"/>
      <c r="W10" s="46"/>
      <c r="X10" s="46"/>
      <c r="Y10" s="46"/>
      <c r="Z10" s="80">
        <f>データ!P6</f>
        <v>1890</v>
      </c>
      <c r="AA10" s="80"/>
      <c r="AB10" s="80"/>
      <c r="AC10" s="80"/>
      <c r="AD10" s="80"/>
      <c r="AE10" s="80"/>
      <c r="AF10" s="80"/>
      <c r="AG10" s="80"/>
      <c r="AH10" s="2"/>
      <c r="AI10" s="80">
        <f>データ!T6</f>
        <v>3121</v>
      </c>
      <c r="AJ10" s="80"/>
      <c r="AK10" s="80"/>
      <c r="AL10" s="80"/>
      <c r="AM10" s="80"/>
      <c r="AN10" s="80"/>
      <c r="AO10" s="80"/>
      <c r="AP10" s="80"/>
      <c r="AQ10" s="46">
        <f>データ!U6</f>
        <v>11.12</v>
      </c>
      <c r="AR10" s="46"/>
      <c r="AS10" s="46"/>
      <c r="AT10" s="46"/>
      <c r="AU10" s="46"/>
      <c r="AV10" s="46"/>
      <c r="AW10" s="46"/>
      <c r="AX10" s="46"/>
      <c r="AY10" s="46">
        <f>データ!V6</f>
        <v>280.67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314030</v>
      </c>
      <c r="D6" s="31">
        <f t="shared" si="3"/>
        <v>47</v>
      </c>
      <c r="E6" s="31">
        <f t="shared" si="3"/>
        <v>1</v>
      </c>
      <c r="F6" s="31">
        <f t="shared" si="3"/>
        <v>0</v>
      </c>
      <c r="G6" s="31">
        <f t="shared" si="3"/>
        <v>0</v>
      </c>
      <c r="H6" s="31" t="str">
        <f t="shared" si="3"/>
        <v>鳥取県　江府町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99.74</v>
      </c>
      <c r="P6" s="32">
        <f t="shared" si="3"/>
        <v>1890</v>
      </c>
      <c r="Q6" s="32">
        <f t="shared" si="3"/>
        <v>3147</v>
      </c>
      <c r="R6" s="32">
        <f t="shared" si="3"/>
        <v>124.52</v>
      </c>
      <c r="S6" s="32">
        <f t="shared" si="3"/>
        <v>25.27</v>
      </c>
      <c r="T6" s="32">
        <f t="shared" si="3"/>
        <v>3121</v>
      </c>
      <c r="U6" s="32">
        <f t="shared" si="3"/>
        <v>11.12</v>
      </c>
      <c r="V6" s="32">
        <f t="shared" si="3"/>
        <v>280.67</v>
      </c>
      <c r="W6" s="33">
        <f>IF(W7="",NA(),W7)</f>
        <v>74.34</v>
      </c>
      <c r="X6" s="33">
        <f t="shared" ref="X6:AF6" si="4">IF(X7="",NA(),X7)</f>
        <v>73.12</v>
      </c>
      <c r="Y6" s="33">
        <f t="shared" si="4"/>
        <v>77.58</v>
      </c>
      <c r="Z6" s="33">
        <f t="shared" si="4"/>
        <v>73.989999999999995</v>
      </c>
      <c r="AA6" s="33">
        <f t="shared" si="4"/>
        <v>74.39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1845.82</v>
      </c>
      <c r="BE6" s="33">
        <f t="shared" ref="BE6:BM6" si="7">IF(BE7="",NA(),BE7)</f>
        <v>1773.98</v>
      </c>
      <c r="BF6" s="33">
        <f t="shared" si="7"/>
        <v>1850.42</v>
      </c>
      <c r="BG6" s="33">
        <f t="shared" si="7"/>
        <v>1705.56</v>
      </c>
      <c r="BH6" s="33">
        <f t="shared" si="7"/>
        <v>1768.31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37.71</v>
      </c>
      <c r="BP6" s="33">
        <f t="shared" ref="BP6:BX6" si="8">IF(BP7="",NA(),BP7)</f>
        <v>40.85</v>
      </c>
      <c r="BQ6" s="33">
        <f t="shared" si="8"/>
        <v>38.28</v>
      </c>
      <c r="BR6" s="33">
        <f t="shared" si="8"/>
        <v>37.979999999999997</v>
      </c>
      <c r="BS6" s="33">
        <f t="shared" si="8"/>
        <v>43.05</v>
      </c>
      <c r="BT6" s="33">
        <f t="shared" si="8"/>
        <v>56.46</v>
      </c>
      <c r="BU6" s="33">
        <f t="shared" si="8"/>
        <v>19.77</v>
      </c>
      <c r="BV6" s="33">
        <f t="shared" si="8"/>
        <v>34.25</v>
      </c>
      <c r="BW6" s="33">
        <f t="shared" si="8"/>
        <v>46.48</v>
      </c>
      <c r="BX6" s="33">
        <f t="shared" si="8"/>
        <v>40.6</v>
      </c>
      <c r="BY6" s="32" t="str">
        <f>IF(BY7="","",IF(BY7="-","【-】","【"&amp;SUBSTITUTE(TEXT(BY7,"#,##0.00"),"-","△")&amp;"】"))</f>
        <v>【33.35】</v>
      </c>
      <c r="BZ6" s="33">
        <f>IF(BZ7="",NA(),BZ7)</f>
        <v>289.19</v>
      </c>
      <c r="CA6" s="33">
        <f t="shared" ref="CA6:CI6" si="9">IF(CA7="",NA(),CA7)</f>
        <v>269.02</v>
      </c>
      <c r="CB6" s="33">
        <f t="shared" si="9"/>
        <v>286.92</v>
      </c>
      <c r="CC6" s="33">
        <f t="shared" si="9"/>
        <v>297.27</v>
      </c>
      <c r="CD6" s="33">
        <f t="shared" si="9"/>
        <v>262.62</v>
      </c>
      <c r="CE6" s="33">
        <f t="shared" si="9"/>
        <v>306.49</v>
      </c>
      <c r="CF6" s="33">
        <f t="shared" si="9"/>
        <v>878.73</v>
      </c>
      <c r="CG6" s="33">
        <f t="shared" si="9"/>
        <v>501.18</v>
      </c>
      <c r="CH6" s="33">
        <f t="shared" si="9"/>
        <v>376.61</v>
      </c>
      <c r="CI6" s="33">
        <f t="shared" si="9"/>
        <v>440.03</v>
      </c>
      <c r="CJ6" s="32" t="str">
        <f>IF(CJ7="","",IF(CJ7="-","【-】","【"&amp;SUBSTITUTE(TEXT(CJ7,"#,##0.00"),"-","△")&amp;"】"))</f>
        <v>【524.69】</v>
      </c>
      <c r="CK6" s="33">
        <f>IF(CK7="",NA(),CK7)</f>
        <v>64.53</v>
      </c>
      <c r="CL6" s="33">
        <f t="shared" ref="CL6:CT6" si="10">IF(CL7="",NA(),CL7)</f>
        <v>61.99</v>
      </c>
      <c r="CM6" s="33">
        <f t="shared" si="10"/>
        <v>63.72</v>
      </c>
      <c r="CN6" s="33">
        <f t="shared" si="10"/>
        <v>78.14</v>
      </c>
      <c r="CO6" s="33">
        <f t="shared" si="10"/>
        <v>72.260000000000005</v>
      </c>
      <c r="CP6" s="33">
        <f t="shared" si="10"/>
        <v>58.25</v>
      </c>
      <c r="CQ6" s="33">
        <f t="shared" si="10"/>
        <v>57.17</v>
      </c>
      <c r="CR6" s="33">
        <f t="shared" si="10"/>
        <v>57.55</v>
      </c>
      <c r="CS6" s="33">
        <f t="shared" si="10"/>
        <v>57.43</v>
      </c>
      <c r="CT6" s="33">
        <f t="shared" si="10"/>
        <v>57.29</v>
      </c>
      <c r="CU6" s="32" t="str">
        <f>IF(CU7="","",IF(CU7="-","【-】","【"&amp;SUBSTITUTE(TEXT(CU7,"#,##0.00"),"-","△")&amp;"】"))</f>
        <v>【57.58】</v>
      </c>
      <c r="CV6" s="33">
        <f>IF(CV7="",NA(),CV7)</f>
        <v>80.540000000000006</v>
      </c>
      <c r="CW6" s="33">
        <f t="shared" ref="CW6:DE6" si="11">IF(CW7="",NA(),CW7)</f>
        <v>83.77</v>
      </c>
      <c r="CX6" s="33">
        <f t="shared" si="11"/>
        <v>78.900000000000006</v>
      </c>
      <c r="CY6" s="33">
        <f t="shared" si="11"/>
        <v>63.64</v>
      </c>
      <c r="CZ6" s="33">
        <f t="shared" si="11"/>
        <v>69.27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0.41</v>
      </c>
      <c r="ED6" s="33">
        <f t="shared" ref="ED6:EL6" si="14">IF(ED7="",NA(),ED7)</f>
        <v>0.01</v>
      </c>
      <c r="EE6" s="32">
        <f t="shared" si="14"/>
        <v>0</v>
      </c>
      <c r="EF6" s="33">
        <f t="shared" si="14"/>
        <v>0.39</v>
      </c>
      <c r="EG6" s="33">
        <f t="shared" si="14"/>
        <v>1.54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314030</v>
      </c>
      <c r="D7" s="35">
        <v>47</v>
      </c>
      <c r="E7" s="35">
        <v>1</v>
      </c>
      <c r="F7" s="35">
        <v>0</v>
      </c>
      <c r="G7" s="35">
        <v>0</v>
      </c>
      <c r="H7" s="35" t="s">
        <v>93</v>
      </c>
      <c r="I7" s="35" t="s">
        <v>94</v>
      </c>
      <c r="J7" s="35" t="s">
        <v>95</v>
      </c>
      <c r="K7" s="35" t="s">
        <v>96</v>
      </c>
      <c r="L7" s="35" t="s">
        <v>97</v>
      </c>
      <c r="M7" s="36" t="s">
        <v>98</v>
      </c>
      <c r="N7" s="36" t="s">
        <v>99</v>
      </c>
      <c r="O7" s="36">
        <v>99.74</v>
      </c>
      <c r="P7" s="36">
        <v>1890</v>
      </c>
      <c r="Q7" s="36">
        <v>3147</v>
      </c>
      <c r="R7" s="36">
        <v>124.52</v>
      </c>
      <c r="S7" s="36">
        <v>25.27</v>
      </c>
      <c r="T7" s="36">
        <v>3121</v>
      </c>
      <c r="U7" s="36">
        <v>11.12</v>
      </c>
      <c r="V7" s="36">
        <v>280.67</v>
      </c>
      <c r="W7" s="36">
        <v>74.34</v>
      </c>
      <c r="X7" s="36">
        <v>73.12</v>
      </c>
      <c r="Y7" s="36">
        <v>77.58</v>
      </c>
      <c r="Z7" s="36">
        <v>73.989999999999995</v>
      </c>
      <c r="AA7" s="36">
        <v>74.39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1845.82</v>
      </c>
      <c r="BE7" s="36">
        <v>1773.98</v>
      </c>
      <c r="BF7" s="36">
        <v>1850.42</v>
      </c>
      <c r="BG7" s="36">
        <v>1705.56</v>
      </c>
      <c r="BH7" s="36">
        <v>1768.31</v>
      </c>
      <c r="BI7" s="36">
        <v>1124.6400000000001</v>
      </c>
      <c r="BJ7" s="36">
        <v>1108.26</v>
      </c>
      <c r="BK7" s="36">
        <v>1113.76</v>
      </c>
      <c r="BL7" s="36">
        <v>1125.69</v>
      </c>
      <c r="BM7" s="36">
        <v>1134.67</v>
      </c>
      <c r="BN7" s="36">
        <v>1242.9000000000001</v>
      </c>
      <c r="BO7" s="36">
        <v>37.71</v>
      </c>
      <c r="BP7" s="36">
        <v>40.85</v>
      </c>
      <c r="BQ7" s="36">
        <v>38.28</v>
      </c>
      <c r="BR7" s="36">
        <v>37.979999999999997</v>
      </c>
      <c r="BS7" s="36">
        <v>43.05</v>
      </c>
      <c r="BT7" s="36">
        <v>56.46</v>
      </c>
      <c r="BU7" s="36">
        <v>19.77</v>
      </c>
      <c r="BV7" s="36">
        <v>34.25</v>
      </c>
      <c r="BW7" s="36">
        <v>46.48</v>
      </c>
      <c r="BX7" s="36">
        <v>40.6</v>
      </c>
      <c r="BY7" s="36">
        <v>33.35</v>
      </c>
      <c r="BZ7" s="36">
        <v>289.19</v>
      </c>
      <c r="CA7" s="36">
        <v>269.02</v>
      </c>
      <c r="CB7" s="36">
        <v>286.92</v>
      </c>
      <c r="CC7" s="36">
        <v>297.27</v>
      </c>
      <c r="CD7" s="36">
        <v>262.62</v>
      </c>
      <c r="CE7" s="36">
        <v>306.49</v>
      </c>
      <c r="CF7" s="36">
        <v>878.73</v>
      </c>
      <c r="CG7" s="36">
        <v>501.18</v>
      </c>
      <c r="CH7" s="36">
        <v>376.61</v>
      </c>
      <c r="CI7" s="36">
        <v>440.03</v>
      </c>
      <c r="CJ7" s="36">
        <v>524.69000000000005</v>
      </c>
      <c r="CK7" s="36">
        <v>64.53</v>
      </c>
      <c r="CL7" s="36">
        <v>61.99</v>
      </c>
      <c r="CM7" s="36">
        <v>63.72</v>
      </c>
      <c r="CN7" s="36">
        <v>78.14</v>
      </c>
      <c r="CO7" s="36">
        <v>72.260000000000005</v>
      </c>
      <c r="CP7" s="36">
        <v>58.25</v>
      </c>
      <c r="CQ7" s="36">
        <v>57.17</v>
      </c>
      <c r="CR7" s="36">
        <v>57.55</v>
      </c>
      <c r="CS7" s="36">
        <v>57.43</v>
      </c>
      <c r="CT7" s="36">
        <v>57.29</v>
      </c>
      <c r="CU7" s="36">
        <v>57.58</v>
      </c>
      <c r="CV7" s="36">
        <v>80.540000000000006</v>
      </c>
      <c r="CW7" s="36">
        <v>83.77</v>
      </c>
      <c r="CX7" s="36">
        <v>78.900000000000006</v>
      </c>
      <c r="CY7" s="36">
        <v>63.64</v>
      </c>
      <c r="CZ7" s="36">
        <v>69.27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0.41</v>
      </c>
      <c r="ED7" s="36">
        <v>0.01</v>
      </c>
      <c r="EE7" s="36">
        <v>0</v>
      </c>
      <c r="EF7" s="36">
        <v>0.39</v>
      </c>
      <c r="EG7" s="36">
        <v>1.54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2016-12-02T02:20:31Z</dcterms:created>
  <dcterms:modified xsi:type="dcterms:W3CDTF">2017-02-14T08:42:51Z</dcterms:modified>
</cp:coreProperties>
</file>