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385" windowHeight="784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<sst xmlns="http://schemas.openxmlformats.org/spreadsheetml/2006/main" count="218" uniqueCount="108">
  <si>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</si>
  <si>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</si>
  <si>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</si>
  <si>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</si>
  <si>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</si>
  <si>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</si>
  <si>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</si>
  <si>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</si>
  <si>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</si>
  <si>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</si>
  <si>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</si>
  <si>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</si>
  <si>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</si>
  <si>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</si>
  <si>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</si>
  <si>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</si>
  <si>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</si>
  <si>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</si>
  <si>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</si>
  <si>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</si>
  <si>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</si>
  <si>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</si>
  <si>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</si>
  <si>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</si>
  <si>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</si>
  <si>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</si>
  <si>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</si>
  <si>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</si>
  <si>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</si>
  <si>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</si>
  <si>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</si>
  <si>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</si>
  <si>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</si>
  <si>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</si>
  <si>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</si>
  <si>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</si>
  <si>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</si>
  <si>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</si>
  <si>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</si>
  <si>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</si>
  <si>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</si>
  <si>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</si>
  <si>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</si>
  <si>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</si>
  <si>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</si>
  <si>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</si>
  <si>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</si>
  <si>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</si>
  <si>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</si>
  <si>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</si>
  <si>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</si>
  <si>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</si>
  <si>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</si>
  <si>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</si>
  <si>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</si>
  <si>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</si>
  <si>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</si>
  <si>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</si>
  <si>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</si>
  <si>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</si>
  <si>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</si>
  <si>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</si>
  <si>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</si>
  <si>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</si>
  <si>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</si>
  <si>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</si>
  <si>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</si>
  <si>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</si>
  <si>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</si>
  <si>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</si>
  <si>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</si>
  <si>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</si>
  <si>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</si>
  <si>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</si>
  <si>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</si>
  <si>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</si>
  <si>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</si>
  <si>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</si>
  <si>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</si>
  <si>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</si>
  <si>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</si>
  <si>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</si>
  <si>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</si>
  <si>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</si>
  <si>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</si>
  <si>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</si>
  <si>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</si>
  <si>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</si>
  <si>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</si>
  <si>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</si>
  <si>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</si>
  <si>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</si>
  <si>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</si>
  <si>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日野町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</si>
  <si>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</si>
  <si>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</si>
  <si>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</si>
  <si>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</si>
  <si>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</si>
  <si>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</si>
  <si>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</si>
  <si>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</si>
  <si>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</si>
  <si>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</si>
  <si>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</si>
  <si>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収支比率における地方債の割合が大きく、施設利用率が低い。また、今後の施設更新等の設備投資の財源確保のため、施設効率、水道料金の見直し等水道事業全般の運営体制等のさらなる改善が必要である。</t>
    <rPh sb="0" eb="2">
      <t>シュウシ</t>
    </rPh>
    <rPh sb="2" eb="4">
      <t>ヒリツ</t>
    </rPh>
    <rPh sb="8" eb="11">
      <t>チホウサイ</t>
    </rPh>
    <rPh sb="12" eb="14">
      <t>ワリアイ</t>
    </rPh>
    <rPh sb="15" eb="16">
      <t>オオ</t>
    </rPh>
    <rPh sb="19" eb="21">
      <t>シセツ</t>
    </rPh>
    <rPh sb="21" eb="24">
      <t>リヨウリツ</t>
    </rPh>
    <rPh sb="25" eb="26">
      <t>ヒク</t>
    </rPh>
    <rPh sb="31" eb="33">
      <t>コンゴ</t>
    </rPh>
    <rPh sb="34" eb="36">
      <t>シセツ</t>
    </rPh>
    <rPh sb="36" eb="38">
      <t>コウシン</t>
    </rPh>
    <rPh sb="38" eb="39">
      <t>トウ</t>
    </rPh>
    <rPh sb="40" eb="42">
      <t>セツビ</t>
    </rPh>
    <rPh sb="42" eb="44">
      <t>トウシ</t>
    </rPh>
    <rPh sb="45" eb="47">
      <t>ザイゲン</t>
    </rPh>
    <rPh sb="47" eb="49">
      <t>カクホ</t>
    </rPh>
    <rPh sb="53" eb="55">
      <t>シセツ</t>
    </rPh>
    <rPh sb="55" eb="57">
      <t>コウリツ</t>
    </rPh>
    <rPh sb="58" eb="60">
      <t>スイドウ</t>
    </rPh>
    <rPh sb="60" eb="62">
      <t>リョウキン</t>
    </rPh>
    <rPh sb="63" eb="65">
      <t>ミナオ</t>
    </rPh>
    <rPh sb="66" eb="67">
      <t>トウ</t>
    </rPh>
    <rPh sb="67" eb="69">
      <t>スイドウ</t>
    </rPh>
    <rPh sb="69" eb="71">
      <t>ジギョウ</t>
    </rPh>
    <rPh sb="71" eb="73">
      <t>ゼンパン</t>
    </rPh>
    <rPh sb="74" eb="76">
      <t>ウンエイ</t>
    </rPh>
    <rPh sb="76" eb="78">
      <t>タイセイ</t>
    </rPh>
    <rPh sb="78" eb="79">
      <t>トウ</t>
    </rPh>
    <rPh sb="84" eb="86">
      <t>カイゼン</t>
    </rPh>
    <rPh sb="87" eb="89">
      <t>ヒツヨウ</t>
    </rPh>
    <phoneticPr fontId="4"/>
  </si>
  <si>
    <t>公共下水道事及び農業集落排水事業に伴い大規模な管路更新を行ったため、現在は新たな更新は行っていないが、一部石綿管が布設してあるため更新を行う必要がある。</t>
    <rPh sb="0" eb="2">
      <t>コウキョウ</t>
    </rPh>
    <rPh sb="2" eb="5">
      <t>ゲスイドウ</t>
    </rPh>
    <rPh sb="5" eb="6">
      <t>コト</t>
    </rPh>
    <rPh sb="6" eb="7">
      <t>オヨ</t>
    </rPh>
    <rPh sb="8" eb="10">
      <t>ノウギョウ</t>
    </rPh>
    <rPh sb="10" eb="12">
      <t>シュウラク</t>
    </rPh>
    <rPh sb="12" eb="14">
      <t>ハイスイ</t>
    </rPh>
    <rPh sb="14" eb="16">
      <t>ジギョウ</t>
    </rPh>
    <rPh sb="17" eb="18">
      <t>トモナ</t>
    </rPh>
    <rPh sb="19" eb="22">
      <t>ダイキボ</t>
    </rPh>
    <rPh sb="23" eb="25">
      <t>カンロ</t>
    </rPh>
    <rPh sb="25" eb="27">
      <t>コウシン</t>
    </rPh>
    <rPh sb="28" eb="29">
      <t>オコナ</t>
    </rPh>
    <rPh sb="34" eb="36">
      <t>ゲンザイ</t>
    </rPh>
    <rPh sb="37" eb="38">
      <t>アラ</t>
    </rPh>
    <rPh sb="40" eb="42">
      <t>コウシン</t>
    </rPh>
    <rPh sb="43" eb="44">
      <t>オコナ</t>
    </rPh>
    <rPh sb="51" eb="53">
      <t>イチブ</t>
    </rPh>
    <rPh sb="53" eb="55">
      <t>セキメン</t>
    </rPh>
    <rPh sb="55" eb="56">
      <t>カン</t>
    </rPh>
    <rPh sb="57" eb="59">
      <t>フセツ</t>
    </rPh>
    <rPh sb="65" eb="67">
      <t>コウシン</t>
    </rPh>
    <rPh sb="68" eb="69">
      <t>オコナ</t>
    </rPh>
    <rPh sb="70" eb="72">
      <t>ヒツヨウ</t>
    </rPh>
    <phoneticPr fontId="4"/>
  </si>
  <si>
    <t xml:space="preserve">①収益的収支
類似団体と比較して低い数値で推移しているが、過疎少子高齢化等による人口減少に歯止めがきかず水道料金の収益が伸びないほか、地方債償還も少なからず影響している。
④企業債残高対給水収益比率
類似団体と比較して高い数値で推移していたが、償還のピークも過ぎ平均値を下回ったが、今後は老朽化に伴う更新が必要となってくることから、さらなる適正な維持管理に努める必要がある。
⑤料金回収率
類似団体平均を上回っているものの、料金回収率が伸びず水道料金の見直しを検討する必要がある。
⑥給水原価
類似団体と比較して平均値を下回って供給できており、費用効率は良好といえる。
⑦施設利用率
類似団体平均値を下回っているが、これは施設規模に対して、過疎、少子高齢化等による人口減少が影響している。
⑧有収率
年々下降傾向であるため、改善の必要があるほか、漏水等の調査を行い、無効水量を減らす努力が必要である。
</t>
    <rPh sb="1" eb="4">
      <t>シュウエキテキ</t>
    </rPh>
    <rPh sb="4" eb="6">
      <t>シュウシ</t>
    </rPh>
    <rPh sb="7" eb="9">
      <t>ルイジ</t>
    </rPh>
    <rPh sb="9" eb="11">
      <t>ダンタイ</t>
    </rPh>
    <rPh sb="12" eb="14">
      <t>ヒカク</t>
    </rPh>
    <rPh sb="16" eb="17">
      <t>ヒク</t>
    </rPh>
    <rPh sb="18" eb="20">
      <t>スウチ</t>
    </rPh>
    <rPh sb="21" eb="23">
      <t>スイイ</t>
    </rPh>
    <rPh sb="29" eb="31">
      <t>カソ</t>
    </rPh>
    <rPh sb="31" eb="33">
      <t>ショウシ</t>
    </rPh>
    <rPh sb="33" eb="36">
      <t>コウレイカ</t>
    </rPh>
    <rPh sb="36" eb="37">
      <t>トウ</t>
    </rPh>
    <rPh sb="40" eb="42">
      <t>ジンコウ</t>
    </rPh>
    <rPh sb="42" eb="44">
      <t>ゲンショウ</t>
    </rPh>
    <rPh sb="45" eb="47">
      <t>ハド</t>
    </rPh>
    <rPh sb="52" eb="54">
      <t>スイドウ</t>
    </rPh>
    <rPh sb="54" eb="56">
      <t>リョウキン</t>
    </rPh>
    <rPh sb="57" eb="59">
      <t>シュウエキ</t>
    </rPh>
    <rPh sb="60" eb="61">
      <t>ノ</t>
    </rPh>
    <rPh sb="67" eb="70">
      <t>チホウサイ</t>
    </rPh>
    <rPh sb="70" eb="72">
      <t>ショウカン</t>
    </rPh>
    <rPh sb="73" eb="74">
      <t>スク</t>
    </rPh>
    <rPh sb="78" eb="80">
      <t>エイキョウ</t>
    </rPh>
    <rPh sb="87" eb="89">
      <t>キギョウ</t>
    </rPh>
    <rPh sb="89" eb="90">
      <t>サイ</t>
    </rPh>
    <rPh sb="90" eb="92">
      <t>ザンダカ</t>
    </rPh>
    <rPh sb="92" eb="93">
      <t>タイ</t>
    </rPh>
    <rPh sb="93" eb="95">
      <t>キュウスイ</t>
    </rPh>
    <rPh sb="95" eb="97">
      <t>シュウエキ</t>
    </rPh>
    <rPh sb="97" eb="99">
      <t>ヒリツ</t>
    </rPh>
    <rPh sb="100" eb="102">
      <t>ルイジ</t>
    </rPh>
    <rPh sb="102" eb="104">
      <t>ダンタイ</t>
    </rPh>
    <rPh sb="105" eb="107">
      <t>ヒカク</t>
    </rPh>
    <rPh sb="109" eb="110">
      <t>タカ</t>
    </rPh>
    <rPh sb="111" eb="113">
      <t>スウチ</t>
    </rPh>
    <rPh sb="114" eb="116">
      <t>スイイ</t>
    </rPh>
    <rPh sb="122" eb="124">
      <t>ショウカン</t>
    </rPh>
    <rPh sb="129" eb="130">
      <t>ス</t>
    </rPh>
    <rPh sb="131" eb="134">
      <t>ヘイキンチ</t>
    </rPh>
    <rPh sb="135" eb="137">
      <t>シタマワ</t>
    </rPh>
    <rPh sb="141" eb="143">
      <t>コンゴ</t>
    </rPh>
    <rPh sb="144" eb="147">
      <t>ロウキュウカ</t>
    </rPh>
    <rPh sb="148" eb="149">
      <t>トモナ</t>
    </rPh>
    <rPh sb="150" eb="152">
      <t>コウシン</t>
    </rPh>
    <rPh sb="153" eb="155">
      <t>ヒツヨウ</t>
    </rPh>
    <rPh sb="170" eb="172">
      <t>テキセイ</t>
    </rPh>
    <rPh sb="173" eb="175">
      <t>イジ</t>
    </rPh>
    <rPh sb="175" eb="177">
      <t>カンリ</t>
    </rPh>
    <rPh sb="178" eb="179">
      <t>ツト</t>
    </rPh>
    <rPh sb="181" eb="183">
      <t>ヒツヨウ</t>
    </rPh>
    <rPh sb="189" eb="191">
      <t>リョウキン</t>
    </rPh>
    <rPh sb="191" eb="193">
      <t>カイシュウ</t>
    </rPh>
    <rPh sb="193" eb="194">
      <t>リツ</t>
    </rPh>
    <rPh sb="195" eb="197">
      <t>ルイジ</t>
    </rPh>
    <rPh sb="197" eb="199">
      <t>ダンタイ</t>
    </rPh>
    <rPh sb="199" eb="201">
      <t>ヘイキン</t>
    </rPh>
    <rPh sb="202" eb="204">
      <t>ウワマワ</t>
    </rPh>
    <rPh sb="212" eb="214">
      <t>リョウキン</t>
    </rPh>
    <rPh sb="214" eb="216">
      <t>カイシュウ</t>
    </rPh>
    <rPh sb="216" eb="217">
      <t>リツ</t>
    </rPh>
    <rPh sb="218" eb="219">
      <t>ノ</t>
    </rPh>
    <rPh sb="221" eb="223">
      <t>スイドウ</t>
    </rPh>
    <rPh sb="223" eb="225">
      <t>リョウキン</t>
    </rPh>
    <rPh sb="226" eb="228">
      <t>ミナオ</t>
    </rPh>
    <rPh sb="230" eb="232">
      <t>ケントウ</t>
    </rPh>
    <rPh sb="234" eb="236">
      <t>ヒツヨウ</t>
    </rPh>
    <rPh sb="242" eb="244">
      <t>キュウスイ</t>
    </rPh>
    <rPh sb="244" eb="246">
      <t>ゲンカ</t>
    </rPh>
    <rPh sb="247" eb="249">
      <t>ルイジ</t>
    </rPh>
    <rPh sb="249" eb="251">
      <t>ダンタイ</t>
    </rPh>
    <rPh sb="252" eb="254">
      <t>ヒカク</t>
    </rPh>
    <rPh sb="256" eb="259">
      <t>ヘイキンチ</t>
    </rPh>
    <rPh sb="260" eb="262">
      <t>シタマワ</t>
    </rPh>
    <rPh sb="264" eb="266">
      <t>キョウキュウ</t>
    </rPh>
    <rPh sb="272" eb="274">
      <t>ヒヨウ</t>
    </rPh>
    <rPh sb="274" eb="276">
      <t>コウリツ</t>
    </rPh>
    <rPh sb="277" eb="279">
      <t>リョウコウ</t>
    </rPh>
    <rPh sb="286" eb="288">
      <t>シセツ</t>
    </rPh>
    <rPh sb="288" eb="291">
      <t>リヨウリツ</t>
    </rPh>
    <rPh sb="292" eb="294">
      <t>ルイジ</t>
    </rPh>
    <rPh sb="294" eb="296">
      <t>ダンタイ</t>
    </rPh>
    <rPh sb="296" eb="299">
      <t>ヘイキンチ</t>
    </rPh>
    <rPh sb="300" eb="302">
      <t>シタマワ</t>
    </rPh>
    <rPh sb="311" eb="313">
      <t>シセツ</t>
    </rPh>
    <rPh sb="313" eb="315">
      <t>キボ</t>
    </rPh>
    <rPh sb="316" eb="317">
      <t>タイ</t>
    </rPh>
    <rPh sb="320" eb="322">
      <t>カソ</t>
    </rPh>
    <rPh sb="323" eb="325">
      <t>ショウシ</t>
    </rPh>
    <rPh sb="325" eb="328">
      <t>コウレイカ</t>
    </rPh>
    <rPh sb="328" eb="329">
      <t>トウ</t>
    </rPh>
    <rPh sb="332" eb="334">
      <t>ジンコウ</t>
    </rPh>
    <rPh sb="334" eb="336">
      <t>ゲンショウ</t>
    </rPh>
    <rPh sb="337" eb="339">
      <t>エイキョウ</t>
    </rPh>
    <rPh sb="346" eb="348">
      <t>ユウシュウ</t>
    </rPh>
    <rPh sb="348" eb="349">
      <t>リツ</t>
    </rPh>
    <rPh sb="350" eb="352">
      <t>ネンネン</t>
    </rPh>
    <rPh sb="352" eb="354">
      <t>カコウ</t>
    </rPh>
    <rPh sb="354" eb="356">
      <t>ケイコウ</t>
    </rPh>
    <rPh sb="362" eb="364">
      <t>カイゼン</t>
    </rPh>
    <rPh sb="365" eb="367">
      <t>ヒツヨウ</t>
    </rPh>
    <rPh sb="373" eb="375">
      <t>ロウスイ</t>
    </rPh>
    <rPh sb="375" eb="376">
      <t>トウ</t>
    </rPh>
    <rPh sb="377" eb="379">
      <t>チョウサ</t>
    </rPh>
    <rPh sb="380" eb="381">
      <t>オコナ</t>
    </rPh>
    <rPh sb="383" eb="385">
      <t>ムコウ</t>
    </rPh>
    <rPh sb="385" eb="387">
      <t>スイリョウ</t>
    </rPh>
    <rPh sb="388" eb="389">
      <t>ヘ</t>
    </rPh>
    <rPh sb="391" eb="393">
      <t>ドリョク</t>
    </rPh>
    <rPh sb="394" eb="3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</si>
</sst>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290624"/>
        <c:axId val="452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45290624"/>
        <c:axId val="45292544"/>
      </c:lineChart>
      <c:dateAx>
        <c:axId val="45290624"/>
        <c:scaling>
          <c:orientation val="minMax"/>
        </c:scaling>
        <c:delete val="1"/>
        <c:axPos val="b"/>
        <c:numFmt formatCode="ge" sourceLinked="1"/>
        <c:majorTickMark val="none"/>
        <c:minorTickMark val="none"/>
        <c:tickLblPos val="none"/>
        <c:crossAx val="45292544"/>
        <c:crosses val="autoZero"/>
        <c:auto val="1"/>
        <c:lblOffset val="100"/>
        <c:baseTimeUnit val="years"/>
      </c:dateAx>
      <c:valAx>
        <c:axId val="452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51.47</c:v>
                </c:pt>
                <c:pt idx="1">
                  <c:v>50.67</c:v>
                </c:pt>
                <c:pt idx="2">
                  <c:v>51.15</c:v>
                </c:pt>
                <c:pt idx="3">
                  <c:v>52.48</c:v>
                </c:pt>
                <c:pt idx="4">
                  <c:v>48.22</c:v>
                </c:pt>
              </c:numCache>
            </c:numRef>
          </c:val>
        </c:ser>
        <c:dLbls>
          <c:showLegendKey val="0"/>
          <c:showVal val="0"/>
          <c:showCatName val="0"/>
          <c:showSerName val="0"/>
          <c:showPercent val="0"/>
          <c:showBubbleSize val="0"/>
        </c:dLbls>
        <c:gapWidth val="150"/>
        <c:axId val="89978368"/>
        <c:axId val="899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89978368"/>
        <c:axId val="89980288"/>
      </c:lineChart>
      <c:dateAx>
        <c:axId val="89978368"/>
        <c:scaling>
          <c:orientation val="minMax"/>
        </c:scaling>
        <c:delete val="1"/>
        <c:axPos val="b"/>
        <c:numFmt formatCode="ge" sourceLinked="1"/>
        <c:majorTickMark val="none"/>
        <c:minorTickMark val="none"/>
        <c:tickLblPos val="none"/>
        <c:crossAx val="89980288"/>
        <c:crosses val="autoZero"/>
        <c:auto val="1"/>
        <c:lblOffset val="100"/>
        <c:baseTimeUnit val="years"/>
      </c:dateAx>
      <c:valAx>
        <c:axId val="899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77.400000000000006</c:v>
                </c:pt>
                <c:pt idx="1">
                  <c:v>76.84</c:v>
                </c:pt>
                <c:pt idx="2">
                  <c:v>75.08</c:v>
                </c:pt>
                <c:pt idx="3">
                  <c:v>70.28</c:v>
                </c:pt>
                <c:pt idx="4">
                  <c:v>75.239999999999995</c:v>
                </c:pt>
              </c:numCache>
            </c:numRef>
          </c:val>
        </c:ser>
        <c:dLbls>
          <c:showLegendKey val="0"/>
          <c:showVal val="0"/>
          <c:showCatName val="0"/>
          <c:showSerName val="0"/>
          <c:showPercent val="0"/>
          <c:showBubbleSize val="0"/>
        </c:dLbls>
        <c:gapWidth val="150"/>
        <c:axId val="92132480"/>
        <c:axId val="921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92132480"/>
        <c:axId val="92134400"/>
      </c:lineChart>
      <c:dateAx>
        <c:axId val="92132480"/>
        <c:scaling>
          <c:orientation val="minMax"/>
        </c:scaling>
        <c:delete val="1"/>
        <c:axPos val="b"/>
        <c:numFmt formatCode="ge" sourceLinked="1"/>
        <c:majorTickMark val="none"/>
        <c:minorTickMark val="none"/>
        <c:tickLblPos val="none"/>
        <c:crossAx val="92134400"/>
        <c:crosses val="autoZero"/>
        <c:auto val="1"/>
        <c:lblOffset val="100"/>
        <c:baseTimeUnit val="years"/>
      </c:dateAx>
      <c:valAx>
        <c:axId val="921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55.85</c:v>
                </c:pt>
                <c:pt idx="1">
                  <c:v>54.87</c:v>
                </c:pt>
                <c:pt idx="2">
                  <c:v>57.89</c:v>
                </c:pt>
                <c:pt idx="3">
                  <c:v>58.52</c:v>
                </c:pt>
                <c:pt idx="4">
                  <c:v>57.2</c:v>
                </c:pt>
              </c:numCache>
            </c:numRef>
          </c:val>
        </c:ser>
        <c:dLbls>
          <c:showLegendKey val="0"/>
          <c:showVal val="0"/>
          <c:showCatName val="0"/>
          <c:showSerName val="0"/>
          <c:showPercent val="0"/>
          <c:showBubbleSize val="0"/>
        </c:dLbls>
        <c:gapWidth val="150"/>
        <c:axId val="45327104"/>
        <c:axId val="453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45327104"/>
        <c:axId val="45329024"/>
      </c:lineChart>
      <c:dateAx>
        <c:axId val="45327104"/>
        <c:scaling>
          <c:orientation val="minMax"/>
        </c:scaling>
        <c:delete val="1"/>
        <c:axPos val="b"/>
        <c:numFmt formatCode="ge" sourceLinked="1"/>
        <c:majorTickMark val="none"/>
        <c:minorTickMark val="none"/>
        <c:tickLblPos val="none"/>
        <c:crossAx val="45329024"/>
        <c:crosses val="autoZero"/>
        <c:auto val="1"/>
        <c:lblOffset val="100"/>
        <c:baseTimeUnit val="years"/>
      </c:dateAx>
      <c:valAx>
        <c:axId val="453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5995136"/>
        <c:axId val="659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995136"/>
        <c:axId val="65997056"/>
      </c:lineChart>
      <c:dateAx>
        <c:axId val="65995136"/>
        <c:scaling>
          <c:orientation val="minMax"/>
        </c:scaling>
        <c:delete val="1"/>
        <c:axPos val="b"/>
        <c:numFmt formatCode="ge" sourceLinked="1"/>
        <c:majorTickMark val="none"/>
        <c:minorTickMark val="none"/>
        <c:tickLblPos val="none"/>
        <c:crossAx val="65997056"/>
        <c:crosses val="autoZero"/>
        <c:auto val="1"/>
        <c:lblOffset val="100"/>
        <c:baseTimeUnit val="years"/>
      </c:dateAx>
      <c:valAx>
        <c:axId val="659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9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052096"/>
        <c:axId val="660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052096"/>
        <c:axId val="66054016"/>
      </c:lineChart>
      <c:dateAx>
        <c:axId val="66052096"/>
        <c:scaling>
          <c:orientation val="minMax"/>
        </c:scaling>
        <c:delete val="1"/>
        <c:axPos val="b"/>
        <c:numFmt formatCode="ge" sourceLinked="1"/>
        <c:majorTickMark val="none"/>
        <c:minorTickMark val="none"/>
        <c:tickLblPos val="none"/>
        <c:crossAx val="66054016"/>
        <c:crosses val="autoZero"/>
        <c:auto val="1"/>
        <c:lblOffset val="100"/>
        <c:baseTimeUnit val="years"/>
      </c:dateAx>
      <c:valAx>
        <c:axId val="660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112384"/>
        <c:axId val="681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112384"/>
        <c:axId val="68114304"/>
      </c:lineChart>
      <c:dateAx>
        <c:axId val="68112384"/>
        <c:scaling>
          <c:orientation val="minMax"/>
        </c:scaling>
        <c:delete val="1"/>
        <c:axPos val="b"/>
        <c:numFmt formatCode="ge" sourceLinked="1"/>
        <c:majorTickMark val="none"/>
        <c:minorTickMark val="none"/>
        <c:tickLblPos val="none"/>
        <c:crossAx val="68114304"/>
        <c:crosses val="autoZero"/>
        <c:auto val="1"/>
        <c:lblOffset val="100"/>
        <c:baseTimeUnit val="years"/>
      </c:dateAx>
      <c:valAx>
        <c:axId val="681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128128"/>
        <c:axId val="681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128128"/>
        <c:axId val="68150784"/>
      </c:lineChart>
      <c:dateAx>
        <c:axId val="68128128"/>
        <c:scaling>
          <c:orientation val="minMax"/>
        </c:scaling>
        <c:delete val="1"/>
        <c:axPos val="b"/>
        <c:numFmt formatCode="ge" sourceLinked="1"/>
        <c:majorTickMark val="none"/>
        <c:minorTickMark val="none"/>
        <c:tickLblPos val="none"/>
        <c:crossAx val="68150784"/>
        <c:crosses val="autoZero"/>
        <c:auto val="1"/>
        <c:lblOffset val="100"/>
        <c:baseTimeUnit val="years"/>
      </c:dateAx>
      <c:valAx>
        <c:axId val="681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1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1503.54</c:v>
                </c:pt>
                <c:pt idx="1">
                  <c:v>1374.56</c:v>
                </c:pt>
                <c:pt idx="2">
                  <c:v>1263.18</c:v>
                </c:pt>
                <c:pt idx="3">
                  <c:v>1151.82</c:v>
                </c:pt>
                <c:pt idx="4">
                  <c:v>1052.8800000000001</c:v>
                </c:pt>
              </c:numCache>
            </c:numRef>
          </c:val>
        </c:ser>
        <c:dLbls>
          <c:showLegendKey val="0"/>
          <c:showVal val="0"/>
          <c:showCatName val="0"/>
          <c:showSerName val="0"/>
          <c:showPercent val="0"/>
          <c:showBubbleSize val="0"/>
        </c:dLbls>
        <c:gapWidth val="150"/>
        <c:axId val="74411008"/>
        <c:axId val="744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74411008"/>
        <c:axId val="74417280"/>
      </c:lineChart>
      <c:dateAx>
        <c:axId val="74411008"/>
        <c:scaling>
          <c:orientation val="minMax"/>
        </c:scaling>
        <c:delete val="1"/>
        <c:axPos val="b"/>
        <c:numFmt formatCode="ge" sourceLinked="1"/>
        <c:majorTickMark val="none"/>
        <c:minorTickMark val="none"/>
        <c:tickLblPos val="none"/>
        <c:crossAx val="74417280"/>
        <c:crosses val="autoZero"/>
        <c:auto val="1"/>
        <c:lblOffset val="100"/>
        <c:baseTimeUnit val="years"/>
      </c:dateAx>
      <c:valAx>
        <c:axId val="74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45.05</c:v>
                </c:pt>
                <c:pt idx="1">
                  <c:v>44.86</c:v>
                </c:pt>
                <c:pt idx="2">
                  <c:v>48.09</c:v>
                </c:pt>
                <c:pt idx="3">
                  <c:v>50.4</c:v>
                </c:pt>
                <c:pt idx="4">
                  <c:v>49.97</c:v>
                </c:pt>
              </c:numCache>
            </c:numRef>
          </c:val>
        </c:ser>
        <c:dLbls>
          <c:showLegendKey val="0"/>
          <c:showVal val="0"/>
          <c:showCatName val="0"/>
          <c:showSerName val="0"/>
          <c:showPercent val="0"/>
          <c:showBubbleSize val="0"/>
        </c:dLbls>
        <c:gapWidth val="150"/>
        <c:axId val="89918080"/>
        <c:axId val="899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89918080"/>
        <c:axId val="89928448"/>
      </c:lineChart>
      <c:dateAx>
        <c:axId val="89918080"/>
        <c:scaling>
          <c:orientation val="minMax"/>
        </c:scaling>
        <c:delete val="1"/>
        <c:axPos val="b"/>
        <c:numFmt formatCode="ge" sourceLinked="1"/>
        <c:majorTickMark val="none"/>
        <c:minorTickMark val="none"/>
        <c:tickLblPos val="none"/>
        <c:crossAx val="89928448"/>
        <c:crosses val="autoZero"/>
        <c:auto val="1"/>
        <c:lblOffset val="100"/>
        <c:baseTimeUnit val="years"/>
      </c:dateAx>
      <c:valAx>
        <c:axId val="899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337.64</c:v>
                </c:pt>
                <c:pt idx="1">
                  <c:v>345.2</c:v>
                </c:pt>
                <c:pt idx="2">
                  <c:v>323.45999999999998</c:v>
                </c:pt>
                <c:pt idx="3">
                  <c:v>318.35000000000002</c:v>
                </c:pt>
                <c:pt idx="4">
                  <c:v>319.56</c:v>
                </c:pt>
              </c:numCache>
            </c:numRef>
          </c:val>
        </c:ser>
        <c:dLbls>
          <c:showLegendKey val="0"/>
          <c:showVal val="0"/>
          <c:showCatName val="0"/>
          <c:showSerName val="0"/>
          <c:showPercent val="0"/>
          <c:showBubbleSize val="0"/>
        </c:dLbls>
        <c:gapWidth val="150"/>
        <c:axId val="89941888"/>
        <c:axId val="899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89941888"/>
        <c:axId val="89960448"/>
      </c:lineChart>
      <c:dateAx>
        <c:axId val="89941888"/>
        <c:scaling>
          <c:orientation val="minMax"/>
        </c:scaling>
        <c:delete val="1"/>
        <c:axPos val="b"/>
        <c:numFmt formatCode="ge" sourceLinked="1"/>
        <c:majorTickMark val="none"/>
        <c:minorTickMark val="none"/>
        <c:tickLblPos val="none"/>
        <c:crossAx val="89960448"/>
        <c:crosses val="autoZero"/>
        <c:auto val="1"/>
        <c:lblOffset val="100"/>
        <c:baseTimeUnit val="years"/>
      </c:dateAx>
      <c:valAx>
        <c:axId val="899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鳥取県　日野町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3414</v>
      </c>
      <c r="AJ8" s="55"/>
      <c r="AK8" s="55"/>
      <c r="AL8" s="55"/>
      <c r="AM8" s="55"/>
      <c r="AN8" s="55"/>
      <c r="AO8" s="55"/>
      <c r="AP8" s="56"/>
      <c r="AQ8" s="46">
        <f>データ!R6</f>
        <v>133.97999999999999</v>
      </c>
      <c r="AR8" s="46"/>
      <c r="AS8" s="46"/>
      <c r="AT8" s="46"/>
      <c r="AU8" s="46"/>
      <c r="AV8" s="46"/>
      <c r="AW8" s="46"/>
      <c r="AX8" s="46"/>
      <c r="AY8" s="46">
        <f>データ!S6</f>
        <v>25.48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77.67</v>
      </c>
      <c r="S10" s="46"/>
      <c r="T10" s="46"/>
      <c r="U10" s="46"/>
      <c r="V10" s="46"/>
      <c r="W10" s="46"/>
      <c r="X10" s="46"/>
      <c r="Y10" s="46"/>
      <c r="Z10" s="80">
        <f>データ!P6</f>
        <v>2590</v>
      </c>
      <c r="AA10" s="80"/>
      <c r="AB10" s="80"/>
      <c r="AC10" s="80"/>
      <c r="AD10" s="80"/>
      <c r="AE10" s="80"/>
      <c r="AF10" s="80"/>
      <c r="AG10" s="80"/>
      <c r="AH10" s="2"/>
      <c r="AI10" s="80">
        <f>データ!T6</f>
        <v>2623</v>
      </c>
      <c r="AJ10" s="80"/>
      <c r="AK10" s="80"/>
      <c r="AL10" s="80"/>
      <c r="AM10" s="80"/>
      <c r="AN10" s="80"/>
      <c r="AO10" s="80"/>
      <c r="AP10" s="80"/>
      <c r="AQ10" s="46">
        <f>データ!U6</f>
        <v>11.42</v>
      </c>
      <c r="AR10" s="46"/>
      <c r="AS10" s="46"/>
      <c r="AT10" s="46"/>
      <c r="AU10" s="46"/>
      <c r="AV10" s="46"/>
      <c r="AW10" s="46"/>
      <c r="AX10" s="46"/>
      <c r="AY10" s="46">
        <f>データ!V6</f>
        <v>229.68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9" t="s">
        <v>107</v>
      </c>
      <c r="BM16" s="90"/>
      <c r="BN16" s="90"/>
      <c r="BO16" s="90"/>
      <c r="BP16" s="90"/>
      <c r="BQ16" s="90"/>
      <c r="BR16" s="90"/>
      <c r="BS16" s="90"/>
      <c r="BT16" s="90"/>
      <c r="BU16" s="90"/>
      <c r="BV16" s="90"/>
      <c r="BW16" s="90"/>
      <c r="BX16" s="90"/>
      <c r="BY16" s="90"/>
      <c r="BZ16" s="9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9"/>
      <c r="BM17" s="90"/>
      <c r="BN17" s="90"/>
      <c r="BO17" s="90"/>
      <c r="BP17" s="90"/>
      <c r="BQ17" s="90"/>
      <c r="BR17" s="90"/>
      <c r="BS17" s="90"/>
      <c r="BT17" s="90"/>
      <c r="BU17" s="90"/>
      <c r="BV17" s="90"/>
      <c r="BW17" s="90"/>
      <c r="BX17" s="90"/>
      <c r="BY17" s="90"/>
      <c r="BZ17" s="9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9"/>
      <c r="BM18" s="90"/>
      <c r="BN18" s="90"/>
      <c r="BO18" s="90"/>
      <c r="BP18" s="90"/>
      <c r="BQ18" s="90"/>
      <c r="BR18" s="90"/>
      <c r="BS18" s="90"/>
      <c r="BT18" s="90"/>
      <c r="BU18" s="90"/>
      <c r="BV18" s="90"/>
      <c r="BW18" s="90"/>
      <c r="BX18" s="90"/>
      <c r="BY18" s="90"/>
      <c r="BZ18" s="9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9"/>
      <c r="BM19" s="90"/>
      <c r="BN19" s="90"/>
      <c r="BO19" s="90"/>
      <c r="BP19" s="90"/>
      <c r="BQ19" s="90"/>
      <c r="BR19" s="90"/>
      <c r="BS19" s="90"/>
      <c r="BT19" s="90"/>
      <c r="BU19" s="90"/>
      <c r="BV19" s="90"/>
      <c r="BW19" s="90"/>
      <c r="BX19" s="90"/>
      <c r="BY19" s="90"/>
      <c r="BZ19" s="9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9"/>
      <c r="BM20" s="90"/>
      <c r="BN20" s="90"/>
      <c r="BO20" s="90"/>
      <c r="BP20" s="90"/>
      <c r="BQ20" s="90"/>
      <c r="BR20" s="90"/>
      <c r="BS20" s="90"/>
      <c r="BT20" s="90"/>
      <c r="BU20" s="90"/>
      <c r="BV20" s="90"/>
      <c r="BW20" s="90"/>
      <c r="BX20" s="90"/>
      <c r="BY20" s="90"/>
      <c r="BZ20" s="9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9"/>
      <c r="BM21" s="90"/>
      <c r="BN21" s="90"/>
      <c r="BO21" s="90"/>
      <c r="BP21" s="90"/>
      <c r="BQ21" s="90"/>
      <c r="BR21" s="90"/>
      <c r="BS21" s="90"/>
      <c r="BT21" s="90"/>
      <c r="BU21" s="90"/>
      <c r="BV21" s="90"/>
      <c r="BW21" s="90"/>
      <c r="BX21" s="90"/>
      <c r="BY21" s="90"/>
      <c r="BZ21" s="9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9"/>
      <c r="BM22" s="90"/>
      <c r="BN22" s="90"/>
      <c r="BO22" s="90"/>
      <c r="BP22" s="90"/>
      <c r="BQ22" s="90"/>
      <c r="BR22" s="90"/>
      <c r="BS22" s="90"/>
      <c r="BT22" s="90"/>
      <c r="BU22" s="90"/>
      <c r="BV22" s="90"/>
      <c r="BW22" s="90"/>
      <c r="BX22" s="90"/>
      <c r="BY22" s="90"/>
      <c r="BZ22" s="9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9"/>
      <c r="BM23" s="90"/>
      <c r="BN23" s="90"/>
      <c r="BO23" s="90"/>
      <c r="BP23" s="90"/>
      <c r="BQ23" s="90"/>
      <c r="BR23" s="90"/>
      <c r="BS23" s="90"/>
      <c r="BT23" s="90"/>
      <c r="BU23" s="90"/>
      <c r="BV23" s="90"/>
      <c r="BW23" s="90"/>
      <c r="BX23" s="90"/>
      <c r="BY23" s="90"/>
      <c r="BZ23" s="9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9"/>
      <c r="BM24" s="90"/>
      <c r="BN24" s="90"/>
      <c r="BO24" s="90"/>
      <c r="BP24" s="90"/>
      <c r="BQ24" s="90"/>
      <c r="BR24" s="90"/>
      <c r="BS24" s="90"/>
      <c r="BT24" s="90"/>
      <c r="BU24" s="90"/>
      <c r="BV24" s="90"/>
      <c r="BW24" s="90"/>
      <c r="BX24" s="90"/>
      <c r="BY24" s="90"/>
      <c r="BZ24" s="9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9"/>
      <c r="BM25" s="90"/>
      <c r="BN25" s="90"/>
      <c r="BO25" s="90"/>
      <c r="BP25" s="90"/>
      <c r="BQ25" s="90"/>
      <c r="BR25" s="90"/>
      <c r="BS25" s="90"/>
      <c r="BT25" s="90"/>
      <c r="BU25" s="90"/>
      <c r="BV25" s="90"/>
      <c r="BW25" s="90"/>
      <c r="BX25" s="90"/>
      <c r="BY25" s="90"/>
      <c r="BZ25" s="9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9"/>
      <c r="BM26" s="90"/>
      <c r="BN26" s="90"/>
      <c r="BO26" s="90"/>
      <c r="BP26" s="90"/>
      <c r="BQ26" s="90"/>
      <c r="BR26" s="90"/>
      <c r="BS26" s="90"/>
      <c r="BT26" s="90"/>
      <c r="BU26" s="90"/>
      <c r="BV26" s="90"/>
      <c r="BW26" s="90"/>
      <c r="BX26" s="90"/>
      <c r="BY26" s="90"/>
      <c r="BZ26" s="9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9"/>
      <c r="BM27" s="90"/>
      <c r="BN27" s="90"/>
      <c r="BO27" s="90"/>
      <c r="BP27" s="90"/>
      <c r="BQ27" s="90"/>
      <c r="BR27" s="90"/>
      <c r="BS27" s="90"/>
      <c r="BT27" s="90"/>
      <c r="BU27" s="90"/>
      <c r="BV27" s="90"/>
      <c r="BW27" s="90"/>
      <c r="BX27" s="90"/>
      <c r="BY27" s="90"/>
      <c r="BZ27" s="9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9"/>
      <c r="BM28" s="90"/>
      <c r="BN28" s="90"/>
      <c r="BO28" s="90"/>
      <c r="BP28" s="90"/>
      <c r="BQ28" s="90"/>
      <c r="BR28" s="90"/>
      <c r="BS28" s="90"/>
      <c r="BT28" s="90"/>
      <c r="BU28" s="90"/>
      <c r="BV28" s="90"/>
      <c r="BW28" s="90"/>
      <c r="BX28" s="90"/>
      <c r="BY28" s="90"/>
      <c r="BZ28" s="9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9"/>
      <c r="BM29" s="90"/>
      <c r="BN29" s="90"/>
      <c r="BO29" s="90"/>
      <c r="BP29" s="90"/>
      <c r="BQ29" s="90"/>
      <c r="BR29" s="90"/>
      <c r="BS29" s="90"/>
      <c r="BT29" s="90"/>
      <c r="BU29" s="90"/>
      <c r="BV29" s="90"/>
      <c r="BW29" s="90"/>
      <c r="BX29" s="90"/>
      <c r="BY29" s="90"/>
      <c r="BZ29" s="9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9"/>
      <c r="BM30" s="90"/>
      <c r="BN30" s="90"/>
      <c r="BO30" s="90"/>
      <c r="BP30" s="90"/>
      <c r="BQ30" s="90"/>
      <c r="BR30" s="90"/>
      <c r="BS30" s="90"/>
      <c r="BT30" s="90"/>
      <c r="BU30" s="90"/>
      <c r="BV30" s="90"/>
      <c r="BW30" s="90"/>
      <c r="BX30" s="90"/>
      <c r="BY30" s="90"/>
      <c r="BZ30" s="9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9"/>
      <c r="BM31" s="90"/>
      <c r="BN31" s="90"/>
      <c r="BO31" s="90"/>
      <c r="BP31" s="90"/>
      <c r="BQ31" s="90"/>
      <c r="BR31" s="90"/>
      <c r="BS31" s="90"/>
      <c r="BT31" s="90"/>
      <c r="BU31" s="90"/>
      <c r="BV31" s="90"/>
      <c r="BW31" s="90"/>
      <c r="BX31" s="90"/>
      <c r="BY31" s="90"/>
      <c r="BZ31" s="9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9"/>
      <c r="BM32" s="90"/>
      <c r="BN32" s="90"/>
      <c r="BO32" s="90"/>
      <c r="BP32" s="90"/>
      <c r="BQ32" s="90"/>
      <c r="BR32" s="90"/>
      <c r="BS32" s="90"/>
      <c r="BT32" s="90"/>
      <c r="BU32" s="90"/>
      <c r="BV32" s="90"/>
      <c r="BW32" s="90"/>
      <c r="BX32" s="90"/>
      <c r="BY32" s="90"/>
      <c r="BZ32" s="9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9"/>
      <c r="BM33" s="90"/>
      <c r="BN33" s="90"/>
      <c r="BO33" s="90"/>
      <c r="BP33" s="90"/>
      <c r="BQ33" s="90"/>
      <c r="BR33" s="90"/>
      <c r="BS33" s="90"/>
      <c r="BT33" s="90"/>
      <c r="BU33" s="90"/>
      <c r="BV33" s="90"/>
      <c r="BW33" s="90"/>
      <c r="BX33" s="90"/>
      <c r="BY33" s="90"/>
      <c r="BZ33" s="91"/>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89"/>
      <c r="BM34" s="90"/>
      <c r="BN34" s="90"/>
      <c r="BO34" s="90"/>
      <c r="BP34" s="90"/>
      <c r="BQ34" s="90"/>
      <c r="BR34" s="90"/>
      <c r="BS34" s="90"/>
      <c r="BT34" s="90"/>
      <c r="BU34" s="90"/>
      <c r="BV34" s="90"/>
      <c r="BW34" s="90"/>
      <c r="BX34" s="90"/>
      <c r="BY34" s="90"/>
      <c r="BZ34" s="91"/>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89"/>
      <c r="BM35" s="90"/>
      <c r="BN35" s="90"/>
      <c r="BO35" s="90"/>
      <c r="BP35" s="90"/>
      <c r="BQ35" s="90"/>
      <c r="BR35" s="90"/>
      <c r="BS35" s="90"/>
      <c r="BT35" s="90"/>
      <c r="BU35" s="90"/>
      <c r="BV35" s="90"/>
      <c r="BW35" s="90"/>
      <c r="BX35" s="90"/>
      <c r="BY35" s="90"/>
      <c r="BZ35" s="9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9"/>
      <c r="BM36" s="90"/>
      <c r="BN36" s="90"/>
      <c r="BO36" s="90"/>
      <c r="BP36" s="90"/>
      <c r="BQ36" s="90"/>
      <c r="BR36" s="90"/>
      <c r="BS36" s="90"/>
      <c r="BT36" s="90"/>
      <c r="BU36" s="90"/>
      <c r="BV36" s="90"/>
      <c r="BW36" s="90"/>
      <c r="BX36" s="90"/>
      <c r="BY36" s="90"/>
      <c r="BZ36" s="9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9"/>
      <c r="BM37" s="90"/>
      <c r="BN37" s="90"/>
      <c r="BO37" s="90"/>
      <c r="BP37" s="90"/>
      <c r="BQ37" s="90"/>
      <c r="BR37" s="90"/>
      <c r="BS37" s="90"/>
      <c r="BT37" s="90"/>
      <c r="BU37" s="90"/>
      <c r="BV37" s="90"/>
      <c r="BW37" s="90"/>
      <c r="BX37" s="90"/>
      <c r="BY37" s="90"/>
      <c r="BZ37" s="9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9"/>
      <c r="BM38" s="90"/>
      <c r="BN38" s="90"/>
      <c r="BO38" s="90"/>
      <c r="BP38" s="90"/>
      <c r="BQ38" s="90"/>
      <c r="BR38" s="90"/>
      <c r="BS38" s="90"/>
      <c r="BT38" s="90"/>
      <c r="BU38" s="90"/>
      <c r="BV38" s="90"/>
      <c r="BW38" s="90"/>
      <c r="BX38" s="90"/>
      <c r="BY38" s="90"/>
      <c r="BZ38" s="9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9"/>
      <c r="BM39" s="90"/>
      <c r="BN39" s="90"/>
      <c r="BO39" s="90"/>
      <c r="BP39" s="90"/>
      <c r="BQ39" s="90"/>
      <c r="BR39" s="90"/>
      <c r="BS39" s="90"/>
      <c r="BT39" s="90"/>
      <c r="BU39" s="90"/>
      <c r="BV39" s="90"/>
      <c r="BW39" s="90"/>
      <c r="BX39" s="90"/>
      <c r="BY39" s="90"/>
      <c r="BZ39" s="9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9"/>
      <c r="BM40" s="90"/>
      <c r="BN40" s="90"/>
      <c r="BO40" s="90"/>
      <c r="BP40" s="90"/>
      <c r="BQ40" s="90"/>
      <c r="BR40" s="90"/>
      <c r="BS40" s="90"/>
      <c r="BT40" s="90"/>
      <c r="BU40" s="90"/>
      <c r="BV40" s="90"/>
      <c r="BW40" s="90"/>
      <c r="BX40" s="90"/>
      <c r="BY40" s="90"/>
      <c r="BZ40" s="9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9"/>
      <c r="BM41" s="90"/>
      <c r="BN41" s="90"/>
      <c r="BO41" s="90"/>
      <c r="BP41" s="90"/>
      <c r="BQ41" s="90"/>
      <c r="BR41" s="90"/>
      <c r="BS41" s="90"/>
      <c r="BT41" s="90"/>
      <c r="BU41" s="90"/>
      <c r="BV41" s="90"/>
      <c r="BW41" s="90"/>
      <c r="BX41" s="90"/>
      <c r="BY41" s="90"/>
      <c r="BZ41" s="9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9"/>
      <c r="BM42" s="90"/>
      <c r="BN42" s="90"/>
      <c r="BO42" s="90"/>
      <c r="BP42" s="90"/>
      <c r="BQ42" s="90"/>
      <c r="BR42" s="90"/>
      <c r="BS42" s="90"/>
      <c r="BT42" s="90"/>
      <c r="BU42" s="90"/>
      <c r="BV42" s="90"/>
      <c r="BW42" s="90"/>
      <c r="BX42" s="90"/>
      <c r="BY42" s="90"/>
      <c r="BZ42" s="9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9"/>
      <c r="BM43" s="90"/>
      <c r="BN43" s="90"/>
      <c r="BO43" s="90"/>
      <c r="BP43" s="90"/>
      <c r="BQ43" s="90"/>
      <c r="BR43" s="90"/>
      <c r="BS43" s="90"/>
      <c r="BT43" s="90"/>
      <c r="BU43" s="90"/>
      <c r="BV43" s="90"/>
      <c r="BW43" s="90"/>
      <c r="BX43" s="90"/>
      <c r="BY43" s="90"/>
      <c r="BZ43" s="9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2"/>
      <c r="BM44" s="93"/>
      <c r="BN44" s="93"/>
      <c r="BO44" s="93"/>
      <c r="BP44" s="93"/>
      <c r="BQ44" s="93"/>
      <c r="BR44" s="93"/>
      <c r="BS44" s="93"/>
      <c r="BT44" s="93"/>
      <c r="BU44" s="93"/>
      <c r="BV44" s="93"/>
      <c r="BW44" s="93"/>
      <c r="BX44" s="93"/>
      <c r="BY44" s="93"/>
      <c r="BZ44" s="9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9" t="s">
        <v>106</v>
      </c>
      <c r="BM47" s="90"/>
      <c r="BN47" s="90"/>
      <c r="BO47" s="90"/>
      <c r="BP47" s="90"/>
      <c r="BQ47" s="90"/>
      <c r="BR47" s="90"/>
      <c r="BS47" s="90"/>
      <c r="BT47" s="90"/>
      <c r="BU47" s="90"/>
      <c r="BV47" s="90"/>
      <c r="BW47" s="90"/>
      <c r="BX47" s="90"/>
      <c r="BY47" s="90"/>
      <c r="BZ47" s="9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9"/>
      <c r="BM48" s="90"/>
      <c r="BN48" s="90"/>
      <c r="BO48" s="90"/>
      <c r="BP48" s="90"/>
      <c r="BQ48" s="90"/>
      <c r="BR48" s="90"/>
      <c r="BS48" s="90"/>
      <c r="BT48" s="90"/>
      <c r="BU48" s="90"/>
      <c r="BV48" s="90"/>
      <c r="BW48" s="90"/>
      <c r="BX48" s="90"/>
      <c r="BY48" s="90"/>
      <c r="BZ48" s="9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9"/>
      <c r="BM49" s="90"/>
      <c r="BN49" s="90"/>
      <c r="BO49" s="90"/>
      <c r="BP49" s="90"/>
      <c r="BQ49" s="90"/>
      <c r="BR49" s="90"/>
      <c r="BS49" s="90"/>
      <c r="BT49" s="90"/>
      <c r="BU49" s="90"/>
      <c r="BV49" s="90"/>
      <c r="BW49" s="90"/>
      <c r="BX49" s="90"/>
      <c r="BY49" s="90"/>
      <c r="BZ49" s="9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9"/>
      <c r="BM50" s="90"/>
      <c r="BN50" s="90"/>
      <c r="BO50" s="90"/>
      <c r="BP50" s="90"/>
      <c r="BQ50" s="90"/>
      <c r="BR50" s="90"/>
      <c r="BS50" s="90"/>
      <c r="BT50" s="90"/>
      <c r="BU50" s="90"/>
      <c r="BV50" s="90"/>
      <c r="BW50" s="90"/>
      <c r="BX50" s="90"/>
      <c r="BY50" s="90"/>
      <c r="BZ50" s="9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9"/>
      <c r="BM51" s="90"/>
      <c r="BN51" s="90"/>
      <c r="BO51" s="90"/>
      <c r="BP51" s="90"/>
      <c r="BQ51" s="90"/>
      <c r="BR51" s="90"/>
      <c r="BS51" s="90"/>
      <c r="BT51" s="90"/>
      <c r="BU51" s="90"/>
      <c r="BV51" s="90"/>
      <c r="BW51" s="90"/>
      <c r="BX51" s="90"/>
      <c r="BY51" s="90"/>
      <c r="BZ51" s="9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9"/>
      <c r="BM52" s="90"/>
      <c r="BN52" s="90"/>
      <c r="BO52" s="90"/>
      <c r="BP52" s="90"/>
      <c r="BQ52" s="90"/>
      <c r="BR52" s="90"/>
      <c r="BS52" s="90"/>
      <c r="BT52" s="90"/>
      <c r="BU52" s="90"/>
      <c r="BV52" s="90"/>
      <c r="BW52" s="90"/>
      <c r="BX52" s="90"/>
      <c r="BY52" s="90"/>
      <c r="BZ52" s="9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9"/>
      <c r="BM53" s="90"/>
      <c r="BN53" s="90"/>
      <c r="BO53" s="90"/>
      <c r="BP53" s="90"/>
      <c r="BQ53" s="90"/>
      <c r="BR53" s="90"/>
      <c r="BS53" s="90"/>
      <c r="BT53" s="90"/>
      <c r="BU53" s="90"/>
      <c r="BV53" s="90"/>
      <c r="BW53" s="90"/>
      <c r="BX53" s="90"/>
      <c r="BY53" s="90"/>
      <c r="BZ53" s="9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9"/>
      <c r="BM54" s="90"/>
      <c r="BN54" s="90"/>
      <c r="BO54" s="90"/>
      <c r="BP54" s="90"/>
      <c r="BQ54" s="90"/>
      <c r="BR54" s="90"/>
      <c r="BS54" s="90"/>
      <c r="BT54" s="90"/>
      <c r="BU54" s="90"/>
      <c r="BV54" s="90"/>
      <c r="BW54" s="90"/>
      <c r="BX54" s="90"/>
      <c r="BY54" s="90"/>
      <c r="BZ54" s="9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9"/>
      <c r="BM55" s="90"/>
      <c r="BN55" s="90"/>
      <c r="BO55" s="90"/>
      <c r="BP55" s="90"/>
      <c r="BQ55" s="90"/>
      <c r="BR55" s="90"/>
      <c r="BS55" s="90"/>
      <c r="BT55" s="90"/>
      <c r="BU55" s="90"/>
      <c r="BV55" s="90"/>
      <c r="BW55" s="90"/>
      <c r="BX55" s="90"/>
      <c r="BY55" s="90"/>
      <c r="BZ55" s="91"/>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89"/>
      <c r="BM56" s="90"/>
      <c r="BN56" s="90"/>
      <c r="BO56" s="90"/>
      <c r="BP56" s="90"/>
      <c r="BQ56" s="90"/>
      <c r="BR56" s="90"/>
      <c r="BS56" s="90"/>
      <c r="BT56" s="90"/>
      <c r="BU56" s="90"/>
      <c r="BV56" s="90"/>
      <c r="BW56" s="90"/>
      <c r="BX56" s="90"/>
      <c r="BY56" s="90"/>
      <c r="BZ56" s="91"/>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89"/>
      <c r="BM57" s="90"/>
      <c r="BN57" s="90"/>
      <c r="BO57" s="90"/>
      <c r="BP57" s="90"/>
      <c r="BQ57" s="90"/>
      <c r="BR57" s="90"/>
      <c r="BS57" s="90"/>
      <c r="BT57" s="90"/>
      <c r="BU57" s="90"/>
      <c r="BV57" s="90"/>
      <c r="BW57" s="90"/>
      <c r="BX57" s="90"/>
      <c r="BY57" s="90"/>
      <c r="BZ57" s="9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9"/>
      <c r="BM58" s="90"/>
      <c r="BN58" s="90"/>
      <c r="BO58" s="90"/>
      <c r="BP58" s="90"/>
      <c r="BQ58" s="90"/>
      <c r="BR58" s="90"/>
      <c r="BS58" s="90"/>
      <c r="BT58" s="90"/>
      <c r="BU58" s="90"/>
      <c r="BV58" s="90"/>
      <c r="BW58" s="90"/>
      <c r="BX58" s="90"/>
      <c r="BY58" s="90"/>
      <c r="BZ58" s="9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9"/>
      <c r="BM59" s="90"/>
      <c r="BN59" s="90"/>
      <c r="BO59" s="90"/>
      <c r="BP59" s="90"/>
      <c r="BQ59" s="90"/>
      <c r="BR59" s="90"/>
      <c r="BS59" s="90"/>
      <c r="BT59" s="90"/>
      <c r="BU59" s="90"/>
      <c r="BV59" s="90"/>
      <c r="BW59" s="90"/>
      <c r="BX59" s="90"/>
      <c r="BY59" s="90"/>
      <c r="BZ59" s="91"/>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9"/>
      <c r="BM60" s="90"/>
      <c r="BN60" s="90"/>
      <c r="BO60" s="90"/>
      <c r="BP60" s="90"/>
      <c r="BQ60" s="90"/>
      <c r="BR60" s="90"/>
      <c r="BS60" s="90"/>
      <c r="BT60" s="90"/>
      <c r="BU60" s="90"/>
      <c r="BV60" s="90"/>
      <c r="BW60" s="90"/>
      <c r="BX60" s="90"/>
      <c r="BY60" s="90"/>
      <c r="BZ60" s="91"/>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9"/>
      <c r="BM61" s="90"/>
      <c r="BN61" s="90"/>
      <c r="BO61" s="90"/>
      <c r="BP61" s="90"/>
      <c r="BQ61" s="90"/>
      <c r="BR61" s="90"/>
      <c r="BS61" s="90"/>
      <c r="BT61" s="90"/>
      <c r="BU61" s="90"/>
      <c r="BV61" s="90"/>
      <c r="BW61" s="90"/>
      <c r="BX61" s="90"/>
      <c r="BY61" s="90"/>
      <c r="BZ61" s="9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9"/>
      <c r="BM62" s="90"/>
      <c r="BN62" s="90"/>
      <c r="BO62" s="90"/>
      <c r="BP62" s="90"/>
      <c r="BQ62" s="90"/>
      <c r="BR62" s="90"/>
      <c r="BS62" s="90"/>
      <c r="BT62" s="90"/>
      <c r="BU62" s="90"/>
      <c r="BV62" s="90"/>
      <c r="BW62" s="90"/>
      <c r="BX62" s="90"/>
      <c r="BY62" s="90"/>
      <c r="BZ62" s="9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2"/>
      <c r="BM63" s="93"/>
      <c r="BN63" s="93"/>
      <c r="BO63" s="93"/>
      <c r="BP63" s="93"/>
      <c r="BQ63" s="93"/>
      <c r="BR63" s="93"/>
      <c r="BS63" s="93"/>
      <c r="BT63" s="93"/>
      <c r="BU63" s="93"/>
      <c r="BV63" s="93"/>
      <c r="BW63" s="93"/>
      <c r="BX63" s="93"/>
      <c r="BY63" s="93"/>
      <c r="BZ63" s="9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314021</v>
      </c>
      <c r="D6" s="31">
        <f t="shared" si="3"/>
        <v>47</v>
      </c>
      <c r="E6" s="31">
        <f t="shared" si="3"/>
        <v>1</v>
      </c>
      <c r="F6" s="31">
        <f t="shared" si="3"/>
        <v>0</v>
      </c>
      <c r="G6" s="31">
        <f t="shared" si="3"/>
        <v>0</v>
      </c>
      <c r="H6" s="31" t="str">
        <f t="shared" si="3"/>
        <v>鳥取県　日野町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77.67</v>
      </c>
      <c r="P6" s="32">
        <f t="shared" si="3"/>
        <v>2590</v>
      </c>
      <c r="Q6" s="32">
        <f t="shared" si="3"/>
        <v>3414</v>
      </c>
      <c r="R6" s="32">
        <f t="shared" si="3"/>
        <v>133.97999999999999</v>
      </c>
      <c r="S6" s="32">
        <f t="shared" si="3"/>
        <v>25.48</v>
      </c>
      <c r="T6" s="32">
        <f t="shared" si="3"/>
        <v>2623</v>
      </c>
      <c r="U6" s="32">
        <f t="shared" si="3"/>
        <v>11.42</v>
      </c>
      <c r="V6" s="32">
        <f t="shared" si="3"/>
        <v>229.68</v>
      </c>
      <c r="W6" s="33">
        <f>IF(W7="",NA(),W7)</f>
        <v>55.85</v>
      </c>
      <c r="X6" s="33">
        <f t="shared" ref="X6:AF6" si="4">IF(X7="",NA(),X7)</f>
        <v>54.87</v>
      </c>
      <c r="Y6" s="33">
        <f t="shared" si="4"/>
        <v>57.89</v>
      </c>
      <c r="Z6" s="33">
        <f t="shared" si="4"/>
        <v>58.52</v>
      </c>
      <c r="AA6" s="33">
        <f t="shared" si="4"/>
        <v>57.2</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1503.54</v>
      </c>
      <c r="BE6" s="33">
        <f t="shared" ref="BE6:BM6" si="7">IF(BE7="",NA(),BE7)</f>
        <v>1374.56</v>
      </c>
      <c r="BF6" s="33">
        <f t="shared" si="7"/>
        <v>1263.18</v>
      </c>
      <c r="BG6" s="33">
        <f t="shared" si="7"/>
        <v>1151.82</v>
      </c>
      <c r="BH6" s="33">
        <f t="shared" si="7"/>
        <v>1052.8800000000001</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45.05</v>
      </c>
      <c r="BP6" s="33">
        <f t="shared" ref="BP6:BX6" si="8">IF(BP7="",NA(),BP7)</f>
        <v>44.86</v>
      </c>
      <c r="BQ6" s="33">
        <f t="shared" si="8"/>
        <v>48.09</v>
      </c>
      <c r="BR6" s="33">
        <f t="shared" si="8"/>
        <v>50.4</v>
      </c>
      <c r="BS6" s="33">
        <f t="shared" si="8"/>
        <v>49.97</v>
      </c>
      <c r="BT6" s="33">
        <f t="shared" si="8"/>
        <v>56.46</v>
      </c>
      <c r="BU6" s="33">
        <f t="shared" si="8"/>
        <v>19.77</v>
      </c>
      <c r="BV6" s="33">
        <f t="shared" si="8"/>
        <v>34.25</v>
      </c>
      <c r="BW6" s="33">
        <f t="shared" si="8"/>
        <v>46.48</v>
      </c>
      <c r="BX6" s="33">
        <f t="shared" si="8"/>
        <v>40.6</v>
      </c>
      <c r="BY6" s="32" t="str">
        <f>IF(BY7="","",IF(BY7="-","【-】","【"&amp;SUBSTITUTE(TEXT(BY7,"#,##0.00"),"-","△")&amp;"】"))</f>
        <v>【33.35】</v>
      </c>
      <c r="BZ6" s="33">
        <f>IF(BZ7="",NA(),BZ7)</f>
        <v>337.64</v>
      </c>
      <c r="CA6" s="33">
        <f t="shared" ref="CA6:CI6" si="9">IF(CA7="",NA(),CA7)</f>
        <v>345.2</v>
      </c>
      <c r="CB6" s="33">
        <f t="shared" si="9"/>
        <v>323.45999999999998</v>
      </c>
      <c r="CC6" s="33">
        <f t="shared" si="9"/>
        <v>318.35000000000002</v>
      </c>
      <c r="CD6" s="33">
        <f t="shared" si="9"/>
        <v>319.56</v>
      </c>
      <c r="CE6" s="33">
        <f t="shared" si="9"/>
        <v>306.49</v>
      </c>
      <c r="CF6" s="33">
        <f t="shared" si="9"/>
        <v>878.73</v>
      </c>
      <c r="CG6" s="33">
        <f t="shared" si="9"/>
        <v>501.18</v>
      </c>
      <c r="CH6" s="33">
        <f t="shared" si="9"/>
        <v>376.61</v>
      </c>
      <c r="CI6" s="33">
        <f t="shared" si="9"/>
        <v>440.03</v>
      </c>
      <c r="CJ6" s="32" t="str">
        <f>IF(CJ7="","",IF(CJ7="-","【-】","【"&amp;SUBSTITUTE(TEXT(CJ7,"#,##0.00"),"-","△")&amp;"】"))</f>
        <v>【524.69】</v>
      </c>
      <c r="CK6" s="33">
        <f>IF(CK7="",NA(),CK7)</f>
        <v>51.47</v>
      </c>
      <c r="CL6" s="33">
        <f t="shared" ref="CL6:CT6" si="10">IF(CL7="",NA(),CL7)</f>
        <v>50.67</v>
      </c>
      <c r="CM6" s="33">
        <f t="shared" si="10"/>
        <v>51.15</v>
      </c>
      <c r="CN6" s="33">
        <f t="shared" si="10"/>
        <v>52.48</v>
      </c>
      <c r="CO6" s="33">
        <f t="shared" si="10"/>
        <v>48.22</v>
      </c>
      <c r="CP6" s="33">
        <f t="shared" si="10"/>
        <v>58.25</v>
      </c>
      <c r="CQ6" s="33">
        <f t="shared" si="10"/>
        <v>57.17</v>
      </c>
      <c r="CR6" s="33">
        <f t="shared" si="10"/>
        <v>57.55</v>
      </c>
      <c r="CS6" s="33">
        <f t="shared" si="10"/>
        <v>57.43</v>
      </c>
      <c r="CT6" s="33">
        <f t="shared" si="10"/>
        <v>57.29</v>
      </c>
      <c r="CU6" s="32" t="str">
        <f>IF(CU7="","",IF(CU7="-","【-】","【"&amp;SUBSTITUTE(TEXT(CU7,"#,##0.00"),"-","△")&amp;"】"))</f>
        <v>【57.58】</v>
      </c>
      <c r="CV6" s="33">
        <f>IF(CV7="",NA(),CV7)</f>
        <v>77.400000000000006</v>
      </c>
      <c r="CW6" s="33">
        <f t="shared" ref="CW6:DE6" si="11">IF(CW7="",NA(),CW7)</f>
        <v>76.84</v>
      </c>
      <c r="CX6" s="33">
        <f t="shared" si="11"/>
        <v>75.08</v>
      </c>
      <c r="CY6" s="33">
        <f t="shared" si="11"/>
        <v>70.28</v>
      </c>
      <c r="CZ6" s="33">
        <f t="shared" si="11"/>
        <v>75.239999999999995</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314021</v>
      </c>
      <c r="D7" s="35">
        <v>47</v>
      </c>
      <c r="E7" s="35">
        <v>1</v>
      </c>
      <c r="F7" s="35">
        <v>0</v>
      </c>
      <c r="G7" s="35">
        <v>0</v>
      </c>
      <c r="H7" s="35" t="s">
        <v>93</v>
      </c>
      <c r="I7" s="35" t="s">
        <v>94</v>
      </c>
      <c r="J7" s="35" t="s">
        <v>95</v>
      </c>
      <c r="K7" s="35" t="s">
        <v>96</v>
      </c>
      <c r="L7" s="35" t="s">
        <v>97</v>
      </c>
      <c r="M7" s="36" t="s">
        <v>98</v>
      </c>
      <c r="N7" s="36" t="s">
        <v>99</v>
      </c>
      <c r="O7" s="36">
        <v>77.67</v>
      </c>
      <c r="P7" s="36">
        <v>2590</v>
      </c>
      <c r="Q7" s="36">
        <v>3414</v>
      </c>
      <c r="R7" s="36">
        <v>133.97999999999999</v>
      </c>
      <c r="S7" s="36">
        <v>25.48</v>
      </c>
      <c r="T7" s="36">
        <v>2623</v>
      </c>
      <c r="U7" s="36">
        <v>11.42</v>
      </c>
      <c r="V7" s="36">
        <v>229.68</v>
      </c>
      <c r="W7" s="36">
        <v>55.85</v>
      </c>
      <c r="X7" s="36">
        <v>54.87</v>
      </c>
      <c r="Y7" s="36">
        <v>57.89</v>
      </c>
      <c r="Z7" s="36">
        <v>58.52</v>
      </c>
      <c r="AA7" s="36">
        <v>57.2</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1503.54</v>
      </c>
      <c r="BE7" s="36">
        <v>1374.56</v>
      </c>
      <c r="BF7" s="36">
        <v>1263.18</v>
      </c>
      <c r="BG7" s="36">
        <v>1151.82</v>
      </c>
      <c r="BH7" s="36">
        <v>1052.8800000000001</v>
      </c>
      <c r="BI7" s="36">
        <v>1124.6400000000001</v>
      </c>
      <c r="BJ7" s="36">
        <v>1108.26</v>
      </c>
      <c r="BK7" s="36">
        <v>1113.76</v>
      </c>
      <c r="BL7" s="36">
        <v>1125.69</v>
      </c>
      <c r="BM7" s="36">
        <v>1134.67</v>
      </c>
      <c r="BN7" s="36">
        <v>1242.9000000000001</v>
      </c>
      <c r="BO7" s="36">
        <v>45.05</v>
      </c>
      <c r="BP7" s="36">
        <v>44.86</v>
      </c>
      <c r="BQ7" s="36">
        <v>48.09</v>
      </c>
      <c r="BR7" s="36">
        <v>50.4</v>
      </c>
      <c r="BS7" s="36">
        <v>49.97</v>
      </c>
      <c r="BT7" s="36">
        <v>56.46</v>
      </c>
      <c r="BU7" s="36">
        <v>19.77</v>
      </c>
      <c r="BV7" s="36">
        <v>34.25</v>
      </c>
      <c r="BW7" s="36">
        <v>46.48</v>
      </c>
      <c r="BX7" s="36">
        <v>40.6</v>
      </c>
      <c r="BY7" s="36">
        <v>33.35</v>
      </c>
      <c r="BZ7" s="36">
        <v>337.64</v>
      </c>
      <c r="CA7" s="36">
        <v>345.2</v>
      </c>
      <c r="CB7" s="36">
        <v>323.45999999999998</v>
      </c>
      <c r="CC7" s="36">
        <v>318.35000000000002</v>
      </c>
      <c r="CD7" s="36">
        <v>319.56</v>
      </c>
      <c r="CE7" s="36">
        <v>306.49</v>
      </c>
      <c r="CF7" s="36">
        <v>878.73</v>
      </c>
      <c r="CG7" s="36">
        <v>501.18</v>
      </c>
      <c r="CH7" s="36">
        <v>376.61</v>
      </c>
      <c r="CI7" s="36">
        <v>440.03</v>
      </c>
      <c r="CJ7" s="36">
        <v>524.69000000000005</v>
      </c>
      <c r="CK7" s="36">
        <v>51.47</v>
      </c>
      <c r="CL7" s="36">
        <v>50.67</v>
      </c>
      <c r="CM7" s="36">
        <v>51.15</v>
      </c>
      <c r="CN7" s="36">
        <v>52.48</v>
      </c>
      <c r="CO7" s="36">
        <v>48.22</v>
      </c>
      <c r="CP7" s="36">
        <v>58.25</v>
      </c>
      <c r="CQ7" s="36">
        <v>57.17</v>
      </c>
      <c r="CR7" s="36">
        <v>57.55</v>
      </c>
      <c r="CS7" s="36">
        <v>57.43</v>
      </c>
      <c r="CT7" s="36">
        <v>57.29</v>
      </c>
      <c r="CU7" s="36">
        <v>57.58</v>
      </c>
      <c r="CV7" s="36">
        <v>77.400000000000006</v>
      </c>
      <c r="CW7" s="36">
        <v>76.84</v>
      </c>
      <c r="CX7" s="36">
        <v>75.08</v>
      </c>
      <c r="CY7" s="36">
        <v>70.28</v>
      </c>
      <c r="CZ7" s="36">
        <v>75.239999999999995</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鳥取県庁</cp:lastModifiedBy>
  <cp:lastPrinted>2017-02-17T04:19:21Z</cp:lastPrinted>
  <dcterms:created xsi:type="dcterms:W3CDTF">2016-12-02T02:20:30Z</dcterms:created>
  <dcterms:modified xsi:type="dcterms:W3CDTF">2017-02-27T04:52:19Z</dcterms:modified>
  <cp:category/>
</cp:coreProperties>
</file>