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3140" windowHeight="11760"/>
  </bookViews>
  <sheets>
    <sheet name="法非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LS12" i="5"/>
  <c r="KE12" i="5"/>
  <c r="KD12" i="5"/>
  <c r="KC12" i="5"/>
  <c r="KB12" i="5"/>
  <c r="KA12" i="5"/>
  <c r="JA12" i="5"/>
  <c r="IF12" i="5"/>
  <c r="IE12" i="5"/>
  <c r="ID12" i="5"/>
  <c r="IC12" i="5"/>
  <c r="IB12" i="5"/>
  <c r="HU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R18" i="5" s="1"/>
  <c r="LO8" i="5"/>
  <c r="LF8" i="5"/>
  <c r="LF12" i="5" s="1"/>
  <c r="LE8" i="5"/>
  <c r="KV8" i="5"/>
  <c r="KU8" i="5"/>
  <c r="KT8" i="5"/>
  <c r="KK8" i="5"/>
  <c r="KJ8" i="5"/>
  <c r="JZ8" i="5"/>
  <c r="JQ8" i="5"/>
  <c r="JT18" i="5" s="1"/>
  <c r="JP8" i="5"/>
  <c r="JG8" i="5"/>
  <c r="JF8" i="5"/>
  <c r="IW8" i="5"/>
  <c r="IV8" i="5"/>
  <c r="IU8" i="5"/>
  <c r="IL8" i="5"/>
  <c r="IK8" i="5"/>
  <c r="IA8" i="5"/>
  <c r="HR8" i="5"/>
  <c r="HT18" i="5" s="1"/>
  <c r="HQ8" i="5"/>
  <c r="HH8" i="5"/>
  <c r="HH12" i="5" s="1"/>
  <c r="HG8" i="5"/>
  <c r="GX8" i="5"/>
  <c r="GW8" i="5"/>
  <c r="GV8" i="5"/>
  <c r="GL8" i="5"/>
  <c r="GB8" i="5"/>
  <c r="FR8" i="5"/>
  <c r="FH8" i="5"/>
  <c r="EX8" i="5"/>
  <c r="EW8" i="5"/>
  <c r="EM8" i="5"/>
  <c r="EC8" i="5"/>
  <c r="DS8" i="5"/>
  <c r="DI8" i="5"/>
  <c r="CY8" i="5"/>
  <c r="CX8" i="5"/>
  <c r="CN8" i="5"/>
  <c r="CD8" i="5"/>
  <c r="BS8" i="5"/>
  <c r="BH8" i="5"/>
  <c r="AW8" i="5"/>
  <c r="AW6" i="5"/>
  <c r="AV6" i="5"/>
  <c r="I19" i="4" s="1"/>
  <c r="AU6" i="5"/>
  <c r="AT6" i="5"/>
  <c r="N16" i="4" s="1"/>
  <c r="AS6" i="5"/>
  <c r="AR6" i="5"/>
  <c r="J16" i="4" s="1"/>
  <c r="AQ6" i="5"/>
  <c r="AP6" i="5"/>
  <c r="F16" i="4" s="1"/>
  <c r="AO6" i="5"/>
  <c r="AN6" i="5"/>
  <c r="L15" i="4" s="1"/>
  <c r="AM6" i="5"/>
  <c r="AL6" i="5"/>
  <c r="H15" i="4" s="1"/>
  <c r="AK6" i="5"/>
  <c r="AJ6" i="5"/>
  <c r="N14" i="4" s="1"/>
  <c r="AI6" i="5"/>
  <c r="AH6" i="5"/>
  <c r="J14" i="4" s="1"/>
  <c r="AG6" i="5"/>
  <c r="AF6" i="5"/>
  <c r="F14" i="4" s="1"/>
  <c r="AE6" i="5"/>
  <c r="AD6" i="5"/>
  <c r="L13" i="4" s="1"/>
  <c r="AC6" i="5"/>
  <c r="AB6" i="5"/>
  <c r="H13" i="4" s="1"/>
  <c r="AA6" i="5"/>
  <c r="Z6" i="5"/>
  <c r="N12" i="4" s="1"/>
  <c r="Y6" i="5"/>
  <c r="X6" i="5"/>
  <c r="J12" i="4" s="1"/>
  <c r="W6" i="5"/>
  <c r="V6" i="5"/>
  <c r="F12" i="4" s="1"/>
  <c r="U6" i="5"/>
  <c r="T6" i="5"/>
  <c r="S6" i="5"/>
  <c r="R6" i="5"/>
  <c r="Q6" i="5"/>
  <c r="P6" i="5"/>
  <c r="N5" i="4" s="1"/>
  <c r="O6" i="5"/>
  <c r="N6" i="5"/>
  <c r="F5" i="4" s="1"/>
  <c r="M6" i="5"/>
  <c r="L6" i="5"/>
  <c r="FS8" i="5" s="1"/>
  <c r="K6" i="5"/>
  <c r="J6" i="5"/>
  <c r="F3" i="4" s="1"/>
  <c r="I6" i="5"/>
  <c r="H6" i="5"/>
  <c r="B1" i="4" s="1"/>
  <c r="G6" i="5"/>
  <c r="F6" i="5"/>
  <c r="E6" i="5"/>
  <c r="D6" i="5"/>
  <c r="C6" i="5"/>
  <c r="B6" i="5"/>
  <c r="E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L16" i="4"/>
  <c r="H16" i="4"/>
  <c r="N15" i="4"/>
  <c r="J15" i="4"/>
  <c r="F15" i="4"/>
  <c r="L14" i="4"/>
  <c r="H14" i="4"/>
  <c r="N13" i="4"/>
  <c r="J13" i="4"/>
  <c r="F13" i="4"/>
  <c r="L12" i="4"/>
  <c r="H12" i="4"/>
  <c r="B9" i="4"/>
  <c r="J7" i="4"/>
  <c r="J5" i="4"/>
  <c r="B5" i="4"/>
  <c r="J3" i="4"/>
  <c r="B3" i="4"/>
  <c r="JS12" i="5" l="1"/>
  <c r="MC16" i="5"/>
  <c r="LI16" i="5"/>
  <c r="KN16" i="5"/>
  <c r="JT16" i="5"/>
  <c r="IZ16" i="5"/>
  <c r="IE16" i="5"/>
  <c r="HK16" i="5"/>
  <c r="MM16" i="5"/>
  <c r="KY16" i="5"/>
  <c r="JJ16" i="5"/>
  <c r="HU16" i="5"/>
  <c r="HA16" i="5"/>
  <c r="GF16" i="5"/>
  <c r="FL16" i="5"/>
  <c r="EQ16" i="5"/>
  <c r="DW16" i="5"/>
  <c r="DC16" i="5"/>
  <c r="CH16" i="5"/>
  <c r="BL16" i="5"/>
  <c r="MC10" i="5"/>
  <c r="LI10" i="5"/>
  <c r="KN10" i="5"/>
  <c r="JT10" i="5"/>
  <c r="IZ10" i="5"/>
  <c r="IE10" i="5"/>
  <c r="HK10" i="5"/>
  <c r="GP10" i="5"/>
  <c r="FV10" i="5"/>
  <c r="LS16" i="5"/>
  <c r="IO16" i="5"/>
  <c r="GP16" i="5"/>
  <c r="FB16" i="5"/>
  <c r="DM16" i="5"/>
  <c r="BW16" i="5"/>
  <c r="MM10" i="5"/>
  <c r="KY10" i="5"/>
  <c r="JJ10" i="5"/>
  <c r="HU10" i="5"/>
  <c r="GF10" i="5"/>
  <c r="FV16" i="5"/>
  <c r="CR16" i="5"/>
  <c r="KD10" i="5"/>
  <c r="HA10" i="5"/>
  <c r="EQ10" i="5"/>
  <c r="DW10" i="5"/>
  <c r="DC10" i="5"/>
  <c r="CH10" i="5"/>
  <c r="BL10" i="5"/>
  <c r="KD16" i="5"/>
  <c r="EG16" i="5"/>
  <c r="BA16" i="5"/>
  <c r="LS10" i="5"/>
  <c r="IO10" i="5"/>
  <c r="FL10" i="5"/>
  <c r="FB10" i="5"/>
  <c r="EG10" i="5"/>
  <c r="DM10" i="5"/>
  <c r="CR10" i="5"/>
  <c r="BW10" i="5"/>
  <c r="BA10" i="5"/>
  <c r="L11" i="4"/>
  <c r="FW18" i="5"/>
  <c r="FU18" i="5"/>
  <c r="FS18" i="5"/>
  <c r="FT18" i="5"/>
  <c r="FV12" i="5"/>
  <c r="FT12" i="5"/>
  <c r="FW12" i="5"/>
  <c r="FS12" i="5"/>
  <c r="FV18" i="5"/>
  <c r="FU12" i="5"/>
  <c r="GM8" i="5"/>
  <c r="IO18" i="5"/>
  <c r="IM18" i="5"/>
  <c r="IP18" i="5"/>
  <c r="IL18" i="5"/>
  <c r="IP12" i="5"/>
  <c r="IN12" i="5"/>
  <c r="IL12" i="5"/>
  <c r="IO12" i="5"/>
  <c r="KO18" i="5"/>
  <c r="KM18" i="5"/>
  <c r="KK18" i="5"/>
  <c r="KN18" i="5"/>
  <c r="KN12" i="5"/>
  <c r="KL12" i="5"/>
  <c r="KO12" i="5"/>
  <c r="KK12" i="5"/>
  <c r="MM18" i="5"/>
  <c r="MK18" i="5"/>
  <c r="MN18" i="5"/>
  <c r="MJ18" i="5"/>
  <c r="MN12" i="5"/>
  <c r="ML12" i="5"/>
  <c r="MJ12" i="5"/>
  <c r="MM12" i="5"/>
  <c r="B10" i="5"/>
  <c r="D10" i="5"/>
  <c r="F10" i="5"/>
  <c r="IM12" i="5"/>
  <c r="KM12" i="5"/>
  <c r="MK12" i="5"/>
  <c r="IN18" i="5"/>
  <c r="KL18" i="5"/>
  <c r="ML18" i="5"/>
  <c r="N3" i="4"/>
  <c r="EY8" i="5"/>
  <c r="FI8" i="5"/>
  <c r="HA18" i="5"/>
  <c r="GY18" i="5"/>
  <c r="GZ18" i="5"/>
  <c r="HB12" i="5"/>
  <c r="GZ12" i="5"/>
  <c r="GX12" i="5"/>
  <c r="GX18" i="5"/>
  <c r="HA12" i="5"/>
  <c r="HL18" i="5"/>
  <c r="HJ18" i="5"/>
  <c r="HH18" i="5"/>
  <c r="HI18" i="5"/>
  <c r="HK12" i="5"/>
  <c r="HI12" i="5"/>
  <c r="HK18" i="5"/>
  <c r="HJ12" i="5"/>
  <c r="HU18" i="5"/>
  <c r="HS18" i="5"/>
  <c r="HV18" i="5"/>
  <c r="HR18" i="5"/>
  <c r="HV12" i="5"/>
  <c r="HT12" i="5"/>
  <c r="HR12" i="5"/>
  <c r="HS12" i="5"/>
  <c r="JA18" i="5"/>
  <c r="IY18" i="5"/>
  <c r="IW18" i="5"/>
  <c r="IZ18" i="5"/>
  <c r="IZ12" i="5"/>
  <c r="IX12" i="5"/>
  <c r="IX18" i="5"/>
  <c r="IY12" i="5"/>
  <c r="JJ18" i="5"/>
  <c r="JH18" i="5"/>
  <c r="JI18" i="5"/>
  <c r="JK12" i="5"/>
  <c r="JI12" i="5"/>
  <c r="JG12" i="5"/>
  <c r="JK18" i="5"/>
  <c r="JH12" i="5"/>
  <c r="JU18" i="5"/>
  <c r="JS18" i="5"/>
  <c r="JQ18" i="5"/>
  <c r="JR18" i="5"/>
  <c r="JT12" i="5"/>
  <c r="JR12" i="5"/>
  <c r="JU12" i="5"/>
  <c r="JQ12" i="5"/>
  <c r="KY18" i="5"/>
  <c r="KW18" i="5"/>
  <c r="KX18" i="5"/>
  <c r="KZ12" i="5"/>
  <c r="KX12" i="5"/>
  <c r="KV12" i="5"/>
  <c r="KV18" i="5"/>
  <c r="KY12" i="5"/>
  <c r="LJ18" i="5"/>
  <c r="LH18" i="5"/>
  <c r="LF18" i="5"/>
  <c r="LG18" i="5"/>
  <c r="LI12" i="5"/>
  <c r="LG12" i="5"/>
  <c r="LI18" i="5"/>
  <c r="LH12" i="5"/>
  <c r="LS18" i="5"/>
  <c r="LQ18" i="5"/>
  <c r="LT18" i="5"/>
  <c r="LP18" i="5"/>
  <c r="LT12" i="5"/>
  <c r="LR12" i="5"/>
  <c r="LP12" i="5"/>
  <c r="LQ12" i="5"/>
  <c r="C10" i="5"/>
  <c r="GY12" i="5"/>
  <c r="HL12" i="5"/>
  <c r="IW12" i="5"/>
  <c r="JJ12" i="5"/>
  <c r="KW12" i="5"/>
  <c r="LJ12" i="5"/>
  <c r="HB18" i="5"/>
  <c r="JG18" i="5"/>
  <c r="KZ18" i="5"/>
  <c r="FL18" i="5" l="1"/>
  <c r="FJ18" i="5"/>
  <c r="FK18" i="5"/>
  <c r="FM12" i="5"/>
  <c r="FK12" i="5"/>
  <c r="FI12" i="5"/>
  <c r="FM18" i="5"/>
  <c r="FJ12" i="5"/>
  <c r="FI18" i="5"/>
  <c r="FL12" i="5"/>
  <c r="ML16" i="5"/>
  <c r="LR16" i="5"/>
  <c r="KX16" i="5"/>
  <c r="KC16" i="5"/>
  <c r="JI16" i="5"/>
  <c r="IN16" i="5"/>
  <c r="HT16" i="5"/>
  <c r="LH16" i="5"/>
  <c r="JS16" i="5"/>
  <c r="ID16" i="5"/>
  <c r="GO16" i="5"/>
  <c r="FU16" i="5"/>
  <c r="FA16" i="5"/>
  <c r="EF16" i="5"/>
  <c r="DL16" i="5"/>
  <c r="CQ16" i="5"/>
  <c r="BV16" i="5"/>
  <c r="AZ16" i="5"/>
  <c r="ML10" i="5"/>
  <c r="LR10" i="5"/>
  <c r="KX10" i="5"/>
  <c r="KC10" i="5"/>
  <c r="JI10" i="5"/>
  <c r="IN10" i="5"/>
  <c r="HT10" i="5"/>
  <c r="GZ10" i="5"/>
  <c r="GE10" i="5"/>
  <c r="FK10" i="5"/>
  <c r="KM16" i="5"/>
  <c r="HJ16" i="5"/>
  <c r="GZ16" i="5"/>
  <c r="FK16" i="5"/>
  <c r="DV16" i="5"/>
  <c r="CG16" i="5"/>
  <c r="LH10" i="5"/>
  <c r="JS10" i="5"/>
  <c r="ID10" i="5"/>
  <c r="GO10" i="5"/>
  <c r="FA10" i="5"/>
  <c r="MB16" i="5"/>
  <c r="EP16" i="5"/>
  <c r="BK16" i="5"/>
  <c r="MB10" i="5"/>
  <c r="IY10" i="5"/>
  <c r="FU10" i="5"/>
  <c r="EF10" i="5"/>
  <c r="DL10" i="5"/>
  <c r="CQ10" i="5"/>
  <c r="BV10" i="5"/>
  <c r="AZ10" i="5"/>
  <c r="J11" i="4"/>
  <c r="IY16" i="5"/>
  <c r="GE16" i="5"/>
  <c r="DB16" i="5"/>
  <c r="KM10" i="5"/>
  <c r="HJ10" i="5"/>
  <c r="EP10" i="5"/>
  <c r="DV10" i="5"/>
  <c r="DB10" i="5"/>
  <c r="CG10" i="5"/>
  <c r="BK10" i="5"/>
  <c r="GQ18" i="5"/>
  <c r="GO18" i="5"/>
  <c r="GM18" i="5"/>
  <c r="GP18" i="5"/>
  <c r="GP12" i="5"/>
  <c r="GN12" i="5"/>
  <c r="GQ12" i="5"/>
  <c r="GM12" i="5"/>
  <c r="GN18" i="5"/>
  <c r="GO12" i="5"/>
  <c r="MA16" i="5"/>
  <c r="LG16" i="5"/>
  <c r="KL16" i="5"/>
  <c r="JR16" i="5"/>
  <c r="IX16" i="5"/>
  <c r="IC16" i="5"/>
  <c r="HI16" i="5"/>
  <c r="LQ16" i="5"/>
  <c r="KB16" i="5"/>
  <c r="IM16" i="5"/>
  <c r="GY16" i="5"/>
  <c r="GD16" i="5"/>
  <c r="FJ16" i="5"/>
  <c r="EO16" i="5"/>
  <c r="DU16" i="5"/>
  <c r="DA16" i="5"/>
  <c r="CF16" i="5"/>
  <c r="BJ16" i="5"/>
  <c r="MA10" i="5"/>
  <c r="LG10" i="5"/>
  <c r="KL10" i="5"/>
  <c r="JR10" i="5"/>
  <c r="IX10" i="5"/>
  <c r="IC10" i="5"/>
  <c r="HI10" i="5"/>
  <c r="GN10" i="5"/>
  <c r="FT10" i="5"/>
  <c r="MK16" i="5"/>
  <c r="JH16" i="5"/>
  <c r="FT16" i="5"/>
  <c r="EE16" i="5"/>
  <c r="CP16" i="5"/>
  <c r="AY16" i="5"/>
  <c r="LQ10" i="5"/>
  <c r="KB10" i="5"/>
  <c r="IM10" i="5"/>
  <c r="GY10" i="5"/>
  <c r="FJ10" i="5"/>
  <c r="KW16" i="5"/>
  <c r="GN16" i="5"/>
  <c r="DK16" i="5"/>
  <c r="KW10" i="5"/>
  <c r="HS10" i="5"/>
  <c r="EZ10" i="5"/>
  <c r="EO10" i="5"/>
  <c r="DU10" i="5"/>
  <c r="DA10" i="5"/>
  <c r="CF10" i="5"/>
  <c r="BJ10" i="5"/>
  <c r="HS16" i="5"/>
  <c r="EZ16" i="5"/>
  <c r="BU16" i="5"/>
  <c r="MK10" i="5"/>
  <c r="JH10" i="5"/>
  <c r="GD10" i="5"/>
  <c r="EE10" i="5"/>
  <c r="DK10" i="5"/>
  <c r="CP10" i="5"/>
  <c r="BU10" i="5"/>
  <c r="AY10" i="5"/>
  <c r="H11" i="4"/>
  <c r="FC18" i="5"/>
  <c r="FA18" i="5"/>
  <c r="EY18" i="5"/>
  <c r="FB18" i="5"/>
  <c r="FB12" i="5"/>
  <c r="EZ12" i="5"/>
  <c r="EZ18" i="5"/>
  <c r="FA12" i="5"/>
  <c r="EY12" i="5"/>
  <c r="FC12" i="5"/>
  <c r="MN16" i="5"/>
  <c r="LT16" i="5"/>
  <c r="KZ16" i="5"/>
  <c r="KE16" i="5"/>
  <c r="JK16" i="5"/>
  <c r="IP16" i="5"/>
  <c r="HV16" i="5"/>
  <c r="MD16" i="5"/>
  <c r="KO16" i="5"/>
  <c r="JA16" i="5"/>
  <c r="HL16" i="5"/>
  <c r="GQ16" i="5"/>
  <c r="FW16" i="5"/>
  <c r="FC16" i="5"/>
  <c r="EH16" i="5"/>
  <c r="DN16" i="5"/>
  <c r="CS16" i="5"/>
  <c r="BX16" i="5"/>
  <c r="BB16" i="5"/>
  <c r="MN10" i="5"/>
  <c r="LT10" i="5"/>
  <c r="KZ10" i="5"/>
  <c r="KE10" i="5"/>
  <c r="JK10" i="5"/>
  <c r="IP10" i="5"/>
  <c r="HV10" i="5"/>
  <c r="HB10" i="5"/>
  <c r="GG10" i="5"/>
  <c r="FM10" i="5"/>
  <c r="JU16" i="5"/>
  <c r="GG16" i="5"/>
  <c r="ER16" i="5"/>
  <c r="DD16" i="5"/>
  <c r="BM16" i="5"/>
  <c r="MD10" i="5"/>
  <c r="KO10" i="5"/>
  <c r="JA10" i="5"/>
  <c r="HL10" i="5"/>
  <c r="FW10" i="5"/>
  <c r="FC10" i="5"/>
  <c r="IF16" i="5"/>
  <c r="HB16" i="5"/>
  <c r="DX16" i="5"/>
  <c r="LJ10" i="5"/>
  <c r="IF10" i="5"/>
  <c r="EH10" i="5"/>
  <c r="DN10" i="5"/>
  <c r="CS10" i="5"/>
  <c r="BX10" i="5"/>
  <c r="BB10" i="5"/>
  <c r="N11" i="4"/>
  <c r="LJ16" i="5"/>
  <c r="FM16" i="5"/>
  <c r="CI16" i="5"/>
  <c r="JU10" i="5"/>
  <c r="GQ10" i="5"/>
  <c r="ER10" i="5"/>
  <c r="DX10" i="5"/>
  <c r="DD10" i="5"/>
  <c r="CI10" i="5"/>
  <c r="BM10" i="5"/>
  <c r="MJ16" i="5"/>
  <c r="LP16" i="5"/>
  <c r="KV16" i="5"/>
  <c r="KA16" i="5"/>
  <c r="JG16" i="5"/>
  <c r="IL16" i="5"/>
  <c r="HR16" i="5"/>
  <c r="LZ16" i="5"/>
  <c r="KK16" i="5"/>
  <c r="IW16" i="5"/>
  <c r="HH16" i="5"/>
  <c r="GM16" i="5"/>
  <c r="FS16" i="5"/>
  <c r="EY16" i="5"/>
  <c r="ED16" i="5"/>
  <c r="DJ16" i="5"/>
  <c r="CO16" i="5"/>
  <c r="BT16" i="5"/>
  <c r="AX16" i="5"/>
  <c r="MJ10" i="5"/>
  <c r="LP10" i="5"/>
  <c r="KV10" i="5"/>
  <c r="KA10" i="5"/>
  <c r="JG10" i="5"/>
  <c r="IL10" i="5"/>
  <c r="HR10" i="5"/>
  <c r="GX10" i="5"/>
  <c r="GC10" i="5"/>
  <c r="LF16" i="5"/>
  <c r="IB16" i="5"/>
  <c r="GC16" i="5"/>
  <c r="EN16" i="5"/>
  <c r="CZ16" i="5"/>
  <c r="BI16" i="5"/>
  <c r="LZ10" i="5"/>
  <c r="KK10" i="5"/>
  <c r="IW10" i="5"/>
  <c r="HH10" i="5"/>
  <c r="FS10" i="5"/>
  <c r="EY10" i="5"/>
  <c r="JQ16" i="5"/>
  <c r="FI16" i="5"/>
  <c r="CE16" i="5"/>
  <c r="JQ10" i="5"/>
  <c r="GM10" i="5"/>
  <c r="FI10" i="5"/>
  <c r="ED10" i="5"/>
  <c r="DJ10" i="5"/>
  <c r="CO10" i="5"/>
  <c r="BT10" i="5"/>
  <c r="AX10" i="5"/>
  <c r="F11" i="4"/>
  <c r="GX16" i="5"/>
  <c r="DT16" i="5"/>
  <c r="LF10" i="5"/>
  <c r="IB10" i="5"/>
  <c r="EN10" i="5"/>
  <c r="DT10" i="5"/>
  <c r="CZ10" i="5"/>
  <c r="CE10" i="5"/>
  <c r="BI10" i="5"/>
</calcChain>
</file>

<file path=xl/sharedStrings.xml><?xml version="1.0" encoding="utf-8"?>
<sst xmlns="http://schemas.openxmlformats.org/spreadsheetml/2006/main" count="1035" uniqueCount="175">
  <si>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</si>
  <si>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</si>
  <si>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</si>
  <si>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</si>
  <si>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</si>
  <si>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</si>
  <si>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</si>
  <si>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</si>
  <si>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再生可能エネルギー発電事業基金　２，４００千円
翌年度への繰越し　２，０１７千円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</si>
  <si>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</si>
  <si>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</si>
  <si>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</si>
  <si>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</si>
  <si>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</si>
  <si>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</si>
  <si>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</si>
  <si>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</si>
  <si>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</si>
  <si>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</si>
  <si>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</si>
  <si>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</si>
  <si>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</si>
  <si>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</si>
  <si>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</si>
  <si>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</si>
  <si>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</si>
  <si>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</si>
  <si>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</si>
  <si>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</si>
  <si>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</si>
  <si>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</si>
  <si>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</si>
  <si>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</si>
  <si>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</si>
  <si>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</si>
  <si>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</si>
  <si>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</si>
  <si>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</si>
  <si>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</si>
  <si>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</si>
  <si>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</si>
  <si>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</si>
  <si>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</si>
  <si>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</si>
  <si>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</si>
  <si>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</si>
  <si>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</si>
  <si>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</si>
  <si>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</si>
  <si>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</si>
  <si>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</si>
  <si>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</si>
  <si>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</si>
  <si>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</si>
  <si>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</si>
  <si>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</si>
  <si>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</si>
  <si>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</si>
  <si>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</si>
  <si>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</si>
  <si>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</si>
  <si>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</si>
  <si>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</si>
  <si>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</si>
  <si>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</si>
  <si>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</si>
  <si>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</si>
  <si>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</si>
  <si>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</si>
  <si>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</si>
  <si>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</si>
  <si>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</si>
  <si>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</si>
  <si>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</si>
  <si>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</si>
  <si>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</si>
  <si>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</si>
  <si>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</si>
  <si>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</si>
  <si>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</si>
  <si>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</si>
  <si>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</si>
  <si>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</si>
  <si>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</si>
  <si>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</si>
  <si>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</si>
  <si>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</si>
  <si>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</si>
  <si>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</si>
  <si>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</si>
  <si>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</si>
  <si>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</si>
  <si>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</si>
  <si>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</si>
  <si>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</si>
  <si>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</si>
  <si>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</si>
  <si>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</si>
  <si>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</si>
  <si>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</si>
  <si>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</si>
  <si>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</si>
  <si>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</si>
  <si>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</si>
  <si>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</si>
  <si>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</si>
  <si>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</si>
  <si>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</si>
  <si>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</si>
  <si>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</si>
  <si>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</si>
  <si>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</si>
  <si>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</si>
  <si>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</si>
  <si>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</si>
  <si>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314013</t>
  </si>
  <si>
    <t>47</t>
  </si>
  <si>
    <t>04</t>
  </si>
  <si>
    <t>0</t>
  </si>
  <si>
    <t>000</t>
  </si>
  <si>
    <t>鳥取県　日南町</t>
  </si>
  <si>
    <t>法非適用</t>
  </si>
  <si>
    <t>電気事業</t>
  </si>
  <si>
    <t>該当数値なし</t>
  </si>
  <si>
    <t>-</t>
  </si>
  <si>
    <t>平成47年9月30日　新石見小水力発電所</t>
  </si>
  <si>
    <t>無</t>
  </si>
  <si>
    <t>中国電力株式会社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</si>
  <si>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</si>
  <si>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</si>
  <si>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</si>
  <si>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</si>
  <si>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</si>
  <si>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</si>
  <si>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</si>
  <si>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</si>
  <si>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</si>
  <si>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</si>
  <si>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</si>
  <si>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</si>
  <si>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</si>
  <si>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</si>
  <si>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</si>
  <si>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</si>
  <si>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</si>
  <si>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</si>
  <si>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</si>
  <si>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</si>
  <si>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</si>
  <si>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</si>
  <si>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</si>
  <si>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</si>
  <si>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</si>
  <si>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</si>
  <si>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</si>
  <si>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</si>
  <si>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</si>
  <si>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</si>
  <si>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</si>
  <si>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</si>
  <si>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</si>
  <si>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</si>
  <si>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</si>
  <si>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</si>
  <si>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</si>
  <si>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</si>
  <si>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</si>
  <si>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</si>
  <si>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</si>
  <si>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</si>
  <si>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</si>
  <si>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</si>
  <si>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
　施設を更新し平成２７年１１月から発電を開始したが、２８年１月に発生した事故に伴う復旧工事のため発電を中止している。それによりこの間の支出等がほとんど無かったため収支比率が高く、供給原価が低くなっている。
　</t>
    <rPh sb="2" eb="4">
      <t>シセツ</t>
    </rPh>
    <rPh sb="5" eb="7">
      <t>コウシン</t>
    </rPh>
    <rPh sb="8" eb="10">
      <t>ヘイセイ</t>
    </rPh>
    <rPh sb="12" eb="13">
      <t>ネン</t>
    </rPh>
    <rPh sb="15" eb="16">
      <t>ガツ</t>
    </rPh>
    <rPh sb="18" eb="20">
      <t>ハツデン</t>
    </rPh>
    <rPh sb="21" eb="23">
      <t>カイシ</t>
    </rPh>
    <rPh sb="29" eb="30">
      <t>ネン</t>
    </rPh>
    <rPh sb="31" eb="32">
      <t>ガツ</t>
    </rPh>
    <rPh sb="33" eb="35">
      <t>ハッセイ</t>
    </rPh>
    <rPh sb="37" eb="39">
      <t>ジコ</t>
    </rPh>
    <rPh sb="40" eb="41">
      <t>トモナ</t>
    </rPh>
    <rPh sb="42" eb="44">
      <t>フッキュウ</t>
    </rPh>
    <rPh sb="44" eb="46">
      <t>コウジ</t>
    </rPh>
    <rPh sb="49" eb="51">
      <t>ハツデン</t>
    </rPh>
    <rPh sb="52" eb="54">
      <t>チュウシ</t>
    </rPh>
    <rPh sb="66" eb="67">
      <t>アイダ</t>
    </rPh>
    <rPh sb="68" eb="71">
      <t>シシュツトウ</t>
    </rPh>
    <rPh sb="76" eb="77">
      <t>ナ</t>
    </rPh>
    <rPh sb="82" eb="84">
      <t>シュウシ</t>
    </rPh>
    <rPh sb="84" eb="86">
      <t>ヒリツ</t>
    </rPh>
    <rPh sb="87" eb="88">
      <t>タカ</t>
    </rPh>
    <rPh sb="90" eb="92">
      <t>キョウキュウ</t>
    </rPh>
    <rPh sb="92" eb="94">
      <t>ゲンカ</t>
    </rPh>
    <rPh sb="95" eb="96">
      <t>ヒク</t>
    </rPh>
    <phoneticPr fontId="3"/>
  </si>
  <si>
    <t xml:space="preserve">
　現時点では、修繕費、企業債残高等の経費が発生していない。
　施設を更新し平成２７年１１月から発電を開始したが、２８年１月に発生した事故に伴う復旧工事のため発電を中止しているため、施設利用率が低くなっている。
　FIT収入割合が100％となってることから、固定価格買取制度の調達期間終了後収入が減少するリスクがあるので、対応等について協議検討をする必要がある。
　建設から年数が経過している導水路の修繕・更新が急務であり、併せて安全安心な運用ができるように危機管理マニュアルの見直しを行っているが、現時点ではまだ十分ではない。</t>
    <rPh sb="2" eb="5">
      <t>ゲンジテン</t>
    </rPh>
    <rPh sb="17" eb="18">
      <t>トウ</t>
    </rPh>
    <rPh sb="161" eb="164">
      <t>タイオウトウ</t>
    </rPh>
    <rPh sb="168" eb="170">
      <t>キョウギ</t>
    </rPh>
    <rPh sb="170" eb="172">
      <t>ケントウ</t>
    </rPh>
    <rPh sb="175" eb="177">
      <t>ヒツヨウ</t>
    </rPh>
    <rPh sb="183" eb="185">
      <t>ケンセツ</t>
    </rPh>
    <rPh sb="187" eb="189">
      <t>ネンスウ</t>
    </rPh>
    <rPh sb="190" eb="192">
      <t>ケイカ</t>
    </rPh>
    <rPh sb="196" eb="197">
      <t>ドウ</t>
    </rPh>
    <rPh sb="197" eb="199">
      <t>スイロ</t>
    </rPh>
    <rPh sb="200" eb="202">
      <t>シュウゼン</t>
    </rPh>
    <rPh sb="203" eb="205">
      <t>コウシン</t>
    </rPh>
    <rPh sb="206" eb="208">
      <t>キュウム</t>
    </rPh>
    <rPh sb="212" eb="213">
      <t>アワ</t>
    </rPh>
    <rPh sb="215" eb="217">
      <t>アンゼン</t>
    </rPh>
    <rPh sb="217" eb="219">
      <t>アンシン</t>
    </rPh>
    <rPh sb="220" eb="222">
      <t>ウンヨウ</t>
    </rPh>
    <rPh sb="229" eb="231">
      <t>キキ</t>
    </rPh>
    <rPh sb="231" eb="233">
      <t>カンリ</t>
    </rPh>
    <rPh sb="239" eb="241">
      <t>ミナオ</t>
    </rPh>
    <rPh sb="243" eb="244">
      <t>オコナ</t>
    </rPh>
    <rPh sb="250" eb="253">
      <t>ゲンジテン</t>
    </rPh>
    <rPh sb="257" eb="259">
      <t>ジュウブン</t>
    </rPh>
    <phoneticPr fontId="3"/>
  </si>
  <si>
    <t xml:space="preserve">
　今後、修繕や起債償還等の経費の増加が考えられる。また二度と同様の事故が発生しないよう安全安心な運用ができるよう専属の職員を配置する等体制の見直しを図るよう計画しているので、それらをふまえた上で経営戦略を策定していく必要がある。</t>
    <rPh sb="4" eb="6">
      <t>コンゴ</t>
    </rPh>
    <rPh sb="7" eb="9">
      <t>シュウゼン</t>
    </rPh>
    <rPh sb="10" eb="12">
      <t>キサイ</t>
    </rPh>
    <rPh sb="12" eb="15">
      <t>ショウカンナド</t>
    </rPh>
    <rPh sb="16" eb="18">
      <t>ケイヒ</t>
    </rPh>
    <rPh sb="19" eb="21">
      <t>ゾウカ</t>
    </rPh>
    <rPh sb="22" eb="23">
      <t>カンガ</t>
    </rPh>
    <rPh sb="30" eb="32">
      <t>ニド</t>
    </rPh>
    <rPh sb="33" eb="35">
      <t>ドウヨウ</t>
    </rPh>
    <rPh sb="36" eb="38">
      <t>ジコ</t>
    </rPh>
    <rPh sb="39" eb="41">
      <t>ハッセイ</t>
    </rPh>
    <rPh sb="46" eb="48">
      <t>アンゼン</t>
    </rPh>
    <rPh sb="48" eb="50">
      <t>アンシン</t>
    </rPh>
    <rPh sb="51" eb="53">
      <t>ウンヨウ</t>
    </rPh>
    <rPh sb="59" eb="61">
      <t>センゾク</t>
    </rPh>
    <rPh sb="62" eb="64">
      <t>ショクイン</t>
    </rPh>
    <rPh sb="65" eb="67">
      <t>ハイチ</t>
    </rPh>
    <rPh sb="69" eb="70">
      <t>トウ</t>
    </rPh>
    <rPh sb="70" eb="72">
      <t>タイセイ</t>
    </rPh>
    <rPh sb="73" eb="75">
      <t>ミナオ</t>
    </rPh>
    <rPh sb="77" eb="78">
      <t>ハカ</t>
    </rPh>
    <rPh sb="81" eb="83">
      <t>ケイカク</t>
    </rPh>
    <rPh sb="98" eb="99">
      <t>ウエ</t>
    </rPh>
    <rPh sb="105" eb="107">
      <t>サクテイ</t>
    </rPh>
    <rPh sb="111" eb="113">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</si>
</sst>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21" fillId="0" borderId="11" xfId="2" applyBorder="1" applyAlignment="1">
      <alignment vertical="center" shrinkToFit="1"/>
    </xf>
    <xf numFmtId="0" fontId="30" fillId="6" borderId="11" xfId="2" applyFont="1" applyFill="1"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xf numFmtId="0" fontId="37" fillId="0" borderId="16" xfId="1" applyFont="1" applyFill="1" applyBorder="1" applyAlignment="1" applyProtection="1">
      <alignment horizontal="left" vertical="top" wrapText="1"/>
      <protection locked="0"/>
    </xf>
    <xf numFmtId="0" fontId="37" fillId="0" borderId="0" xfId="1" applyFont="1" applyFill="1" applyBorder="1" applyAlignment="1" applyProtection="1">
      <alignment horizontal="left" vertical="top" wrapText="1"/>
      <protection locked="0"/>
    </xf>
    <xf numFmtId="0" fontId="37" fillId="0" borderId="17" xfId="1" applyFont="1" applyFill="1" applyBorder="1" applyAlignment="1" applyProtection="1">
      <alignment horizontal="left" vertical="top" wrapText="1"/>
      <protection locked="0"/>
    </xf>
    <xf numFmtId="0" fontId="37" fillId="0" borderId="45" xfId="1" applyFont="1" applyFill="1" applyBorder="1" applyAlignment="1" applyProtection="1">
      <alignment horizontal="left" vertical="top" wrapText="1"/>
      <protection locked="0"/>
    </xf>
    <xf numFmtId="0" fontId="37" fillId="0" borderId="46" xfId="1" applyFont="1" applyFill="1" applyBorder="1" applyAlignment="1" applyProtection="1">
      <alignment horizontal="left" vertical="top" wrapText="1"/>
      <protection locked="0"/>
    </xf>
    <xf numFmtId="0" fontId="37" fillId="0" borderId="47" xfId="1" applyFont="1" applyFill="1" applyBorder="1" applyAlignment="1" applyProtection="1">
      <alignment horizontal="left" vertical="top" wrapText="1"/>
      <protection locked="0"/>
    </xf>
    <xf numFmtId="0" fontId="18" fillId="2" borderId="13" xfId="1" applyFont="1" applyFill="1" applyBorder="1" applyAlignment="1">
      <alignment horizontal="left" vertical="center" shrinkToFit="1"/>
    </xf>
    <xf numFmtId="0" fontId="18" fillId="2" borderId="14" xfId="1" applyFont="1" applyFill="1" applyBorder="1" applyAlignment="1">
      <alignment horizontal="left" vertical="center" shrinkToFit="1"/>
    </xf>
    <xf numFmtId="0" fontId="18" fillId="2" borderId="15" xfId="1" applyFont="1" applyFill="1" applyBorder="1" applyAlignment="1">
      <alignment horizontal="left" vertical="center" shrinkToFit="1"/>
    </xf>
    <xf numFmtId="0" fontId="18" fillId="2" borderId="16" xfId="1" applyFont="1" applyFill="1" applyBorder="1" applyAlignment="1">
      <alignment horizontal="left" vertical="center" shrinkToFit="1"/>
    </xf>
    <xf numFmtId="0" fontId="18" fillId="2" borderId="0" xfId="1" applyFont="1" applyFill="1" applyBorder="1" applyAlignment="1">
      <alignment horizontal="left" vertical="center" shrinkToFit="1"/>
    </xf>
    <xf numFmtId="0" fontId="18" fillId="2" borderId="17" xfId="1" applyFont="1" applyFill="1" applyBorder="1" applyAlignment="1">
      <alignment horizontal="left" vertical="center" shrinkToFit="1"/>
    </xf>
    <xf numFmtId="0" fontId="37" fillId="0" borderId="16" xfId="1" applyFont="1" applyBorder="1" applyAlignment="1" applyProtection="1">
      <alignment horizontal="left" vertical="top" wrapText="1"/>
      <protection locked="0"/>
    </xf>
    <xf numFmtId="0" fontId="37" fillId="0" borderId="0" xfId="1" applyFont="1" applyBorder="1" applyAlignment="1" applyProtection="1">
      <alignment horizontal="left" vertical="top" wrapText="1"/>
      <protection locked="0"/>
    </xf>
    <xf numFmtId="0" fontId="37" fillId="0" borderId="17" xfId="1" applyFont="1" applyBorder="1" applyAlignment="1" applyProtection="1">
      <alignment horizontal="left" vertical="top" wrapText="1"/>
      <protection locked="0"/>
    </xf>
    <xf numFmtId="0" fontId="37" fillId="0" borderId="35" xfId="1" applyFont="1" applyBorder="1" applyAlignment="1" applyProtection="1">
      <alignment horizontal="left" vertical="top" wrapText="1"/>
      <protection locked="0"/>
    </xf>
    <xf numFmtId="0" fontId="37" fillId="0" borderId="36" xfId="1" applyFont="1" applyBorder="1" applyAlignment="1" applyProtection="1">
      <alignment horizontal="left" vertical="top" wrapText="1"/>
      <protection locked="0"/>
    </xf>
    <xf numFmtId="0" fontId="37" fillId="0" borderId="37" xfId="1" applyFont="1" applyBorder="1" applyAlignment="1" applyProtection="1">
      <alignment horizontal="left" vertical="top" wrapText="1"/>
      <protection locked="0"/>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#N/A</c:v>
                </c:pt>
                <c:pt idx="1">
                  <c:v>#N/A</c:v>
                </c:pt>
                <c:pt idx="2">
                  <c:v>#N/A</c:v>
                </c:pt>
                <c:pt idx="3">
                  <c:v>#N/A</c:v>
                </c:pt>
                <c:pt idx="4">
                  <c:v>489.5</c:v>
                </c:pt>
              </c:numCache>
            </c:numRef>
          </c:val>
        </c:ser>
        <c:dLbls>
          <c:showLegendKey val="0"/>
          <c:showVal val="0"/>
          <c:showCatName val="0"/>
          <c:showSerName val="0"/>
          <c:showPercent val="0"/>
          <c:showBubbleSize val="0"/>
        </c:dLbls>
        <c:gapWidth val="180"/>
        <c:overlap val="-90"/>
        <c:axId val="142854784"/>
        <c:axId val="140185984"/>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#N/A</c:v>
                </c:pt>
                <c:pt idx="1">
                  <c:v>#N/A</c:v>
                </c:pt>
                <c:pt idx="2">
                  <c:v>#N/A</c:v>
                </c:pt>
                <c:pt idx="3">
                  <c:v>#N/A</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42854784"/>
        <c:axId val="140185984"/>
      </c:lineChart>
      <c:catAx>
        <c:axId val="142854784"/>
        <c:scaling>
          <c:orientation val="minMax"/>
        </c:scaling>
        <c:delete val="0"/>
        <c:axPos val="b"/>
        <c:numFmt formatCode="ge" sourceLinked="1"/>
        <c:majorTickMark val="none"/>
        <c:minorTickMark val="none"/>
        <c:tickLblPos val="none"/>
        <c:crossAx val="140185984"/>
        <c:crosses val="autoZero"/>
        <c:auto val="0"/>
        <c:lblAlgn val="ctr"/>
        <c:lblOffset val="100"/>
        <c:noMultiLvlLbl val="1"/>
      </c:catAx>
      <c:valAx>
        <c:axId val="140185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28547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#N/A</c:v>
                </c:pt>
                <c:pt idx="2">
                  <c:v>#N/A</c:v>
                </c:pt>
                <c:pt idx="3">
                  <c:v>#N/A</c:v>
                </c:pt>
                <c:pt idx="4">
                  <c:v>100</c:v>
                </c:pt>
              </c:numCache>
            </c:numRef>
          </c:val>
        </c:ser>
        <c:dLbls>
          <c:showLegendKey val="0"/>
          <c:showVal val="0"/>
          <c:showCatName val="0"/>
          <c:showSerName val="0"/>
          <c:showPercent val="0"/>
          <c:showBubbleSize val="0"/>
        </c:dLbls>
        <c:gapWidth val="180"/>
        <c:overlap val="-90"/>
        <c:axId val="148793984"/>
        <c:axId val="148833024"/>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#N/A</c:v>
                </c:pt>
                <c:pt idx="2">
                  <c:v>#N/A</c:v>
                </c:pt>
                <c:pt idx="3">
                  <c:v>#N/A</c:v>
                </c:pt>
                <c:pt idx="4">
                  <c:v>72.7</c:v>
                </c:pt>
              </c:numCache>
            </c:numRef>
          </c:val>
          <c:smooth val="0"/>
        </c:ser>
        <c:dLbls>
          <c:showLegendKey val="0"/>
          <c:showVal val="0"/>
          <c:showCatName val="0"/>
          <c:showSerName val="0"/>
          <c:showPercent val="0"/>
          <c:showBubbleSize val="0"/>
        </c:dLbls>
        <c:marker val="1"/>
        <c:smooth val="0"/>
        <c:axId val="148793984"/>
        <c:axId val="148833024"/>
      </c:lineChart>
      <c:catAx>
        <c:axId val="148793984"/>
        <c:scaling>
          <c:orientation val="minMax"/>
        </c:scaling>
        <c:delete val="0"/>
        <c:axPos val="b"/>
        <c:numFmt formatCode="ge" sourceLinked="1"/>
        <c:majorTickMark val="none"/>
        <c:minorTickMark val="none"/>
        <c:tickLblPos val="none"/>
        <c:crossAx val="148833024"/>
        <c:crosses val="autoZero"/>
        <c:auto val="0"/>
        <c:lblAlgn val="ctr"/>
        <c:lblOffset val="100"/>
        <c:noMultiLvlLbl val="1"/>
      </c:catAx>
      <c:valAx>
        <c:axId val="148833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793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19.100000000000001</c:v>
                </c:pt>
              </c:numCache>
            </c:numRef>
          </c:val>
        </c:ser>
        <c:dLbls>
          <c:showLegendKey val="0"/>
          <c:showVal val="0"/>
          <c:showCatName val="0"/>
          <c:showSerName val="0"/>
          <c:showPercent val="0"/>
          <c:showBubbleSize val="0"/>
        </c:dLbls>
        <c:gapWidth val="180"/>
        <c:overlap val="-90"/>
        <c:axId val="148845696"/>
        <c:axId val="148847616"/>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61.8</c:v>
                </c:pt>
              </c:numCache>
            </c:numRef>
          </c:val>
          <c:smooth val="0"/>
        </c:ser>
        <c:dLbls>
          <c:showLegendKey val="0"/>
          <c:showVal val="0"/>
          <c:showCatName val="0"/>
          <c:showSerName val="0"/>
          <c:showPercent val="0"/>
          <c:showBubbleSize val="0"/>
        </c:dLbls>
        <c:marker val="1"/>
        <c:smooth val="0"/>
        <c:axId val="148845696"/>
        <c:axId val="148847616"/>
      </c:lineChart>
      <c:catAx>
        <c:axId val="148845696"/>
        <c:scaling>
          <c:orientation val="minMax"/>
        </c:scaling>
        <c:delete val="0"/>
        <c:axPos val="b"/>
        <c:numFmt formatCode="ge" sourceLinked="1"/>
        <c:majorTickMark val="none"/>
        <c:minorTickMark val="none"/>
        <c:tickLblPos val="none"/>
        <c:crossAx val="148847616"/>
        <c:crosses val="autoZero"/>
        <c:auto val="0"/>
        <c:lblAlgn val="ctr"/>
        <c:lblOffset val="100"/>
        <c:noMultiLvlLbl val="1"/>
      </c:catAx>
      <c:valAx>
        <c:axId val="148847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845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0</c:v>
                </c:pt>
              </c:numCache>
            </c:numRef>
          </c:val>
        </c:ser>
        <c:dLbls>
          <c:showLegendKey val="0"/>
          <c:showVal val="0"/>
          <c:showCatName val="0"/>
          <c:showSerName val="0"/>
          <c:showPercent val="0"/>
          <c:showBubbleSize val="0"/>
        </c:dLbls>
        <c:gapWidth val="180"/>
        <c:overlap val="-90"/>
        <c:axId val="148884864"/>
        <c:axId val="148887040"/>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8.6999999999999993</c:v>
                </c:pt>
              </c:numCache>
            </c:numRef>
          </c:val>
          <c:smooth val="0"/>
        </c:ser>
        <c:dLbls>
          <c:showLegendKey val="0"/>
          <c:showVal val="0"/>
          <c:showCatName val="0"/>
          <c:showSerName val="0"/>
          <c:showPercent val="0"/>
          <c:showBubbleSize val="0"/>
        </c:dLbls>
        <c:marker val="1"/>
        <c:smooth val="0"/>
        <c:axId val="148884864"/>
        <c:axId val="148887040"/>
      </c:lineChart>
      <c:catAx>
        <c:axId val="148884864"/>
        <c:scaling>
          <c:orientation val="minMax"/>
        </c:scaling>
        <c:delete val="0"/>
        <c:axPos val="b"/>
        <c:numFmt formatCode="ge" sourceLinked="1"/>
        <c:majorTickMark val="none"/>
        <c:minorTickMark val="none"/>
        <c:tickLblPos val="none"/>
        <c:crossAx val="148887040"/>
        <c:crosses val="autoZero"/>
        <c:auto val="0"/>
        <c:lblAlgn val="ctr"/>
        <c:lblOffset val="100"/>
        <c:noMultiLvlLbl val="1"/>
      </c:catAx>
      <c:valAx>
        <c:axId val="148887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884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0</c:v>
                </c:pt>
              </c:numCache>
            </c:numRef>
          </c:val>
        </c:ser>
        <c:dLbls>
          <c:showLegendKey val="0"/>
          <c:showVal val="0"/>
          <c:showCatName val="0"/>
          <c:showSerName val="0"/>
          <c:showPercent val="0"/>
          <c:showBubbleSize val="0"/>
        </c:dLbls>
        <c:gapWidth val="180"/>
        <c:overlap val="-90"/>
        <c:axId val="148588416"/>
        <c:axId val="148606976"/>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334.6</c:v>
                </c:pt>
              </c:numCache>
            </c:numRef>
          </c:val>
          <c:smooth val="0"/>
        </c:ser>
        <c:dLbls>
          <c:showLegendKey val="0"/>
          <c:showVal val="0"/>
          <c:showCatName val="0"/>
          <c:showSerName val="0"/>
          <c:showPercent val="0"/>
          <c:showBubbleSize val="0"/>
        </c:dLbls>
        <c:marker val="1"/>
        <c:smooth val="0"/>
        <c:axId val="148588416"/>
        <c:axId val="148606976"/>
      </c:lineChart>
      <c:catAx>
        <c:axId val="148588416"/>
        <c:scaling>
          <c:orientation val="minMax"/>
        </c:scaling>
        <c:delete val="0"/>
        <c:axPos val="b"/>
        <c:numFmt formatCode="ge" sourceLinked="1"/>
        <c:majorTickMark val="none"/>
        <c:minorTickMark val="none"/>
        <c:tickLblPos val="none"/>
        <c:crossAx val="148606976"/>
        <c:crosses val="autoZero"/>
        <c:auto val="0"/>
        <c:lblAlgn val="ctr"/>
        <c:lblOffset val="100"/>
        <c:noMultiLvlLbl val="1"/>
      </c:catAx>
      <c:valAx>
        <c:axId val="148606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4858841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8640128"/>
        <c:axId val="148642048"/>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640128"/>
        <c:axId val="148642048"/>
      </c:lineChart>
      <c:catAx>
        <c:axId val="148640128"/>
        <c:scaling>
          <c:orientation val="minMax"/>
        </c:scaling>
        <c:delete val="0"/>
        <c:axPos val="b"/>
        <c:numFmt formatCode="ge" sourceLinked="1"/>
        <c:majorTickMark val="none"/>
        <c:minorTickMark val="none"/>
        <c:tickLblPos val="none"/>
        <c:crossAx val="148642048"/>
        <c:crosses val="autoZero"/>
        <c:auto val="0"/>
        <c:lblAlgn val="ctr"/>
        <c:lblOffset val="100"/>
        <c:noMultiLvlLbl val="1"/>
      </c:catAx>
      <c:valAx>
        <c:axId val="148642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640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100</c:v>
                </c:pt>
              </c:numCache>
            </c:numRef>
          </c:val>
        </c:ser>
        <c:dLbls>
          <c:showLegendKey val="0"/>
          <c:showVal val="0"/>
          <c:showCatName val="0"/>
          <c:showSerName val="0"/>
          <c:showPercent val="0"/>
          <c:showBubbleSize val="0"/>
        </c:dLbls>
        <c:gapWidth val="180"/>
        <c:overlap val="-90"/>
        <c:axId val="148675200"/>
        <c:axId val="148681472"/>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80.599999999999994</c:v>
                </c:pt>
              </c:numCache>
            </c:numRef>
          </c:val>
          <c:smooth val="0"/>
        </c:ser>
        <c:dLbls>
          <c:showLegendKey val="0"/>
          <c:showVal val="0"/>
          <c:showCatName val="0"/>
          <c:showSerName val="0"/>
          <c:showPercent val="0"/>
          <c:showBubbleSize val="0"/>
        </c:dLbls>
        <c:marker val="1"/>
        <c:smooth val="0"/>
        <c:axId val="148675200"/>
        <c:axId val="148681472"/>
      </c:lineChart>
      <c:catAx>
        <c:axId val="148675200"/>
        <c:scaling>
          <c:orientation val="minMax"/>
        </c:scaling>
        <c:delete val="0"/>
        <c:axPos val="b"/>
        <c:numFmt formatCode="ge" sourceLinked="1"/>
        <c:majorTickMark val="none"/>
        <c:minorTickMark val="none"/>
        <c:tickLblPos val="none"/>
        <c:crossAx val="148681472"/>
        <c:crosses val="autoZero"/>
        <c:auto val="0"/>
        <c:lblAlgn val="ctr"/>
        <c:lblOffset val="100"/>
        <c:noMultiLvlLbl val="1"/>
      </c:catAx>
      <c:valAx>
        <c:axId val="148681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675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8907136"/>
        <c:axId val="148909056"/>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907136"/>
        <c:axId val="148909056"/>
      </c:lineChart>
      <c:catAx>
        <c:axId val="148907136"/>
        <c:scaling>
          <c:orientation val="minMax"/>
        </c:scaling>
        <c:delete val="0"/>
        <c:axPos val="b"/>
        <c:numFmt formatCode="ge" sourceLinked="1"/>
        <c:majorTickMark val="none"/>
        <c:minorTickMark val="none"/>
        <c:tickLblPos val="none"/>
        <c:crossAx val="148909056"/>
        <c:crosses val="autoZero"/>
        <c:auto val="0"/>
        <c:lblAlgn val="ctr"/>
        <c:lblOffset val="100"/>
        <c:noMultiLvlLbl val="1"/>
      </c:catAx>
      <c:valAx>
        <c:axId val="148909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907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8946304"/>
        <c:axId val="148952576"/>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946304"/>
        <c:axId val="148952576"/>
      </c:lineChart>
      <c:catAx>
        <c:axId val="148946304"/>
        <c:scaling>
          <c:orientation val="minMax"/>
        </c:scaling>
        <c:delete val="0"/>
        <c:axPos val="b"/>
        <c:numFmt formatCode="ge" sourceLinked="1"/>
        <c:majorTickMark val="none"/>
        <c:minorTickMark val="none"/>
        <c:tickLblPos val="none"/>
        <c:crossAx val="148952576"/>
        <c:crosses val="autoZero"/>
        <c:auto val="0"/>
        <c:lblAlgn val="ctr"/>
        <c:lblOffset val="100"/>
        <c:noMultiLvlLbl val="1"/>
      </c:catAx>
      <c:valAx>
        <c:axId val="148952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946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9256448"/>
        <c:axId val="149266816"/>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256448"/>
        <c:axId val="149266816"/>
      </c:lineChart>
      <c:catAx>
        <c:axId val="149256448"/>
        <c:scaling>
          <c:orientation val="minMax"/>
        </c:scaling>
        <c:delete val="0"/>
        <c:axPos val="b"/>
        <c:numFmt formatCode="ge" sourceLinked="1"/>
        <c:majorTickMark val="none"/>
        <c:minorTickMark val="none"/>
        <c:tickLblPos val="none"/>
        <c:crossAx val="149266816"/>
        <c:crosses val="autoZero"/>
        <c:auto val="0"/>
        <c:lblAlgn val="ctr"/>
        <c:lblOffset val="100"/>
        <c:noMultiLvlLbl val="1"/>
      </c:catAx>
      <c:valAx>
        <c:axId val="149266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925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9295872"/>
        <c:axId val="149297792"/>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295872"/>
        <c:axId val="149297792"/>
      </c:lineChart>
      <c:catAx>
        <c:axId val="149295872"/>
        <c:scaling>
          <c:orientation val="minMax"/>
        </c:scaling>
        <c:delete val="0"/>
        <c:axPos val="b"/>
        <c:numFmt formatCode="ge" sourceLinked="1"/>
        <c:majorTickMark val="none"/>
        <c:minorTickMark val="none"/>
        <c:tickLblPos val="none"/>
        <c:crossAx val="149297792"/>
        <c:crosses val="autoZero"/>
        <c:auto val="0"/>
        <c:lblAlgn val="ctr"/>
        <c:lblOffset val="100"/>
        <c:noMultiLvlLbl val="1"/>
      </c:catAx>
      <c:valAx>
        <c:axId val="149297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9295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#N/A</c:v>
                </c:pt>
                <c:pt idx="1">
                  <c:v>#N/A</c:v>
                </c:pt>
                <c:pt idx="2">
                  <c:v>#N/A</c:v>
                </c:pt>
                <c:pt idx="3">
                  <c:v>#N/A</c:v>
                </c:pt>
                <c:pt idx="4">
                  <c:v>489.5</c:v>
                </c:pt>
              </c:numCache>
            </c:numRef>
          </c:val>
        </c:ser>
        <c:dLbls>
          <c:showLegendKey val="0"/>
          <c:showVal val="0"/>
          <c:showCatName val="0"/>
          <c:showSerName val="0"/>
          <c:showPercent val="0"/>
          <c:showBubbleSize val="0"/>
        </c:dLbls>
        <c:gapWidth val="180"/>
        <c:overlap val="-90"/>
        <c:axId val="140212864"/>
        <c:axId val="140218752"/>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#N/A</c:v>
                </c:pt>
                <c:pt idx="1">
                  <c:v>#N/A</c:v>
                </c:pt>
                <c:pt idx="2">
                  <c:v>#N/A</c:v>
                </c:pt>
                <c:pt idx="3">
                  <c:v>#N/A</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40212864"/>
        <c:axId val="140218752"/>
      </c:lineChart>
      <c:catAx>
        <c:axId val="140212864"/>
        <c:scaling>
          <c:orientation val="minMax"/>
        </c:scaling>
        <c:delete val="0"/>
        <c:axPos val="b"/>
        <c:numFmt formatCode="ge" sourceLinked="1"/>
        <c:majorTickMark val="none"/>
        <c:minorTickMark val="none"/>
        <c:tickLblPos val="none"/>
        <c:crossAx val="140218752"/>
        <c:crosses val="autoZero"/>
        <c:auto val="0"/>
        <c:lblAlgn val="ctr"/>
        <c:lblOffset val="100"/>
        <c:noMultiLvlLbl val="1"/>
      </c:catAx>
      <c:valAx>
        <c:axId val="140218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021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9340160"/>
        <c:axId val="149342080"/>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340160"/>
        <c:axId val="149342080"/>
      </c:lineChart>
      <c:catAx>
        <c:axId val="149340160"/>
        <c:scaling>
          <c:orientation val="minMax"/>
        </c:scaling>
        <c:delete val="0"/>
        <c:axPos val="b"/>
        <c:numFmt formatCode="ge" sourceLinked="1"/>
        <c:majorTickMark val="none"/>
        <c:minorTickMark val="none"/>
        <c:tickLblPos val="none"/>
        <c:crossAx val="149342080"/>
        <c:crosses val="autoZero"/>
        <c:auto val="0"/>
        <c:lblAlgn val="ctr"/>
        <c:lblOffset val="100"/>
        <c:noMultiLvlLbl val="1"/>
      </c:catAx>
      <c:valAx>
        <c:axId val="149342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9340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8986112"/>
        <c:axId val="148996480"/>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986112"/>
        <c:axId val="148996480"/>
      </c:lineChart>
      <c:catAx>
        <c:axId val="148986112"/>
        <c:scaling>
          <c:orientation val="minMax"/>
        </c:scaling>
        <c:delete val="0"/>
        <c:axPos val="b"/>
        <c:numFmt formatCode="ge" sourceLinked="1"/>
        <c:majorTickMark val="none"/>
        <c:minorTickMark val="none"/>
        <c:tickLblPos val="none"/>
        <c:crossAx val="148996480"/>
        <c:crosses val="autoZero"/>
        <c:auto val="0"/>
        <c:lblAlgn val="ctr"/>
        <c:lblOffset val="100"/>
        <c:noMultiLvlLbl val="1"/>
      </c:catAx>
      <c:valAx>
        <c:axId val="148996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986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9017344"/>
        <c:axId val="149019264"/>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017344"/>
        <c:axId val="149019264"/>
      </c:lineChart>
      <c:catAx>
        <c:axId val="149017344"/>
        <c:scaling>
          <c:orientation val="minMax"/>
        </c:scaling>
        <c:delete val="0"/>
        <c:axPos val="b"/>
        <c:numFmt formatCode="ge" sourceLinked="1"/>
        <c:majorTickMark val="none"/>
        <c:minorTickMark val="none"/>
        <c:tickLblPos val="none"/>
        <c:crossAx val="149019264"/>
        <c:crosses val="autoZero"/>
        <c:auto val="0"/>
        <c:lblAlgn val="ctr"/>
        <c:lblOffset val="100"/>
        <c:noMultiLvlLbl val="1"/>
      </c:catAx>
      <c:valAx>
        <c:axId val="149019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9017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9048320"/>
        <c:axId val="149050496"/>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048320"/>
        <c:axId val="149050496"/>
      </c:lineChart>
      <c:catAx>
        <c:axId val="149048320"/>
        <c:scaling>
          <c:orientation val="minMax"/>
        </c:scaling>
        <c:delete val="0"/>
        <c:axPos val="b"/>
        <c:numFmt formatCode="ge" sourceLinked="1"/>
        <c:majorTickMark val="none"/>
        <c:minorTickMark val="none"/>
        <c:tickLblPos val="none"/>
        <c:crossAx val="149050496"/>
        <c:crosses val="autoZero"/>
        <c:auto val="0"/>
        <c:lblAlgn val="ctr"/>
        <c:lblOffset val="100"/>
        <c:noMultiLvlLbl val="1"/>
      </c:catAx>
      <c:valAx>
        <c:axId val="149050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90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4928256"/>
        <c:axId val="154930176"/>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928256"/>
        <c:axId val="154930176"/>
      </c:lineChart>
      <c:catAx>
        <c:axId val="154928256"/>
        <c:scaling>
          <c:orientation val="minMax"/>
        </c:scaling>
        <c:delete val="0"/>
        <c:axPos val="b"/>
        <c:numFmt formatCode="ge" sourceLinked="1"/>
        <c:majorTickMark val="none"/>
        <c:minorTickMark val="none"/>
        <c:tickLblPos val="none"/>
        <c:crossAx val="154930176"/>
        <c:crosses val="autoZero"/>
        <c:auto val="0"/>
        <c:lblAlgn val="ctr"/>
        <c:lblOffset val="100"/>
        <c:noMultiLvlLbl val="1"/>
      </c:catAx>
      <c:valAx>
        <c:axId val="154930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92825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4959232"/>
        <c:axId val="154965504"/>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959232"/>
        <c:axId val="154965504"/>
      </c:lineChart>
      <c:catAx>
        <c:axId val="154959232"/>
        <c:scaling>
          <c:orientation val="minMax"/>
        </c:scaling>
        <c:delete val="0"/>
        <c:axPos val="b"/>
        <c:numFmt formatCode="ge" sourceLinked="1"/>
        <c:majorTickMark val="none"/>
        <c:minorTickMark val="none"/>
        <c:tickLblPos val="none"/>
        <c:crossAx val="154965504"/>
        <c:crosses val="autoZero"/>
        <c:auto val="0"/>
        <c:lblAlgn val="ctr"/>
        <c:lblOffset val="100"/>
        <c:noMultiLvlLbl val="1"/>
      </c:catAx>
      <c:valAx>
        <c:axId val="154965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959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4994560"/>
        <c:axId val="155000832"/>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994560"/>
        <c:axId val="155000832"/>
      </c:lineChart>
      <c:catAx>
        <c:axId val="154994560"/>
        <c:scaling>
          <c:orientation val="minMax"/>
        </c:scaling>
        <c:delete val="0"/>
        <c:axPos val="b"/>
        <c:numFmt formatCode="ge" sourceLinked="1"/>
        <c:majorTickMark val="none"/>
        <c:minorTickMark val="none"/>
        <c:tickLblPos val="none"/>
        <c:crossAx val="155000832"/>
        <c:crosses val="autoZero"/>
        <c:auto val="0"/>
        <c:lblAlgn val="ctr"/>
        <c:lblOffset val="100"/>
        <c:noMultiLvlLbl val="1"/>
      </c:catAx>
      <c:valAx>
        <c:axId val="155000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994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5050368"/>
        <c:axId val="155052288"/>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050368"/>
        <c:axId val="155052288"/>
      </c:lineChart>
      <c:catAx>
        <c:axId val="155050368"/>
        <c:scaling>
          <c:orientation val="minMax"/>
        </c:scaling>
        <c:delete val="0"/>
        <c:axPos val="b"/>
        <c:numFmt formatCode="ge" sourceLinked="1"/>
        <c:majorTickMark val="none"/>
        <c:minorTickMark val="none"/>
        <c:tickLblPos val="none"/>
        <c:crossAx val="155052288"/>
        <c:crosses val="autoZero"/>
        <c:auto val="0"/>
        <c:lblAlgn val="ctr"/>
        <c:lblOffset val="100"/>
        <c:noMultiLvlLbl val="1"/>
      </c:catAx>
      <c:valAx>
        <c:axId val="1550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50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5089152"/>
        <c:axId val="155091328"/>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089152"/>
        <c:axId val="155091328"/>
      </c:lineChart>
      <c:catAx>
        <c:axId val="155089152"/>
        <c:scaling>
          <c:orientation val="minMax"/>
        </c:scaling>
        <c:delete val="0"/>
        <c:axPos val="b"/>
        <c:numFmt formatCode="ge" sourceLinked="1"/>
        <c:majorTickMark val="none"/>
        <c:minorTickMark val="none"/>
        <c:tickLblPos val="none"/>
        <c:crossAx val="155091328"/>
        <c:crosses val="autoZero"/>
        <c:auto val="0"/>
        <c:lblAlgn val="ctr"/>
        <c:lblOffset val="100"/>
        <c:noMultiLvlLbl val="1"/>
      </c:catAx>
      <c:valAx>
        <c:axId val="155091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5089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5124480"/>
        <c:axId val="155126400"/>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124480"/>
        <c:axId val="155126400"/>
      </c:lineChart>
      <c:catAx>
        <c:axId val="155124480"/>
        <c:scaling>
          <c:orientation val="minMax"/>
        </c:scaling>
        <c:delete val="0"/>
        <c:axPos val="b"/>
        <c:numFmt formatCode="ge" sourceLinked="1"/>
        <c:majorTickMark val="none"/>
        <c:minorTickMark val="none"/>
        <c:tickLblPos val="none"/>
        <c:crossAx val="155126400"/>
        <c:crosses val="autoZero"/>
        <c:auto val="0"/>
        <c:lblAlgn val="ctr"/>
        <c:lblOffset val="100"/>
        <c:noMultiLvlLbl val="1"/>
      </c:catAx>
      <c:valAx>
        <c:axId val="155126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5124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8376192"/>
        <c:axId val="148386176"/>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8376192"/>
        <c:axId val="148386176"/>
      </c:lineChart>
      <c:catAx>
        <c:axId val="148376192"/>
        <c:scaling>
          <c:orientation val="minMax"/>
        </c:scaling>
        <c:delete val="0"/>
        <c:axPos val="b"/>
        <c:numFmt formatCode="ge" sourceLinked="1"/>
        <c:majorTickMark val="none"/>
        <c:minorTickMark val="none"/>
        <c:tickLblPos val="none"/>
        <c:crossAx val="148386176"/>
        <c:crosses val="autoZero"/>
        <c:auto val="0"/>
        <c:lblAlgn val="ctr"/>
        <c:lblOffset val="100"/>
        <c:noMultiLvlLbl val="1"/>
      </c:catAx>
      <c:valAx>
        <c:axId val="148386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376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5138688"/>
        <c:axId val="155165440"/>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138688"/>
        <c:axId val="155165440"/>
      </c:lineChart>
      <c:catAx>
        <c:axId val="155138688"/>
        <c:scaling>
          <c:orientation val="minMax"/>
        </c:scaling>
        <c:delete val="0"/>
        <c:axPos val="b"/>
        <c:numFmt formatCode="ge" sourceLinked="1"/>
        <c:majorTickMark val="none"/>
        <c:minorTickMark val="none"/>
        <c:tickLblPos val="none"/>
        <c:crossAx val="155165440"/>
        <c:crosses val="autoZero"/>
        <c:auto val="0"/>
        <c:lblAlgn val="ctr"/>
        <c:lblOffset val="100"/>
        <c:noMultiLvlLbl val="1"/>
      </c:catAx>
      <c:valAx>
        <c:axId val="155165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5138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#N/A</c:v>
                </c:pt>
                <c:pt idx="1">
                  <c:v>#N/A</c:v>
                </c:pt>
                <c:pt idx="2">
                  <c:v>#N/A</c:v>
                </c:pt>
                <c:pt idx="3">
                  <c:v>#N/A</c:v>
                </c:pt>
                <c:pt idx="4">
                  <c:v>7509.9</c:v>
                </c:pt>
              </c:numCache>
            </c:numRef>
          </c:val>
        </c:ser>
        <c:dLbls>
          <c:showLegendKey val="0"/>
          <c:showVal val="0"/>
          <c:showCatName val="0"/>
          <c:showSerName val="0"/>
          <c:showPercent val="0"/>
          <c:showBubbleSize val="0"/>
        </c:dLbls>
        <c:gapWidth val="180"/>
        <c:overlap val="-90"/>
        <c:axId val="148420864"/>
        <c:axId val="148427136"/>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#N/A</c:v>
                </c:pt>
                <c:pt idx="1">
                  <c:v>#N/A</c:v>
                </c:pt>
                <c:pt idx="2">
                  <c:v>#N/A</c:v>
                </c:pt>
                <c:pt idx="3">
                  <c:v>#N/A</c:v>
                </c:pt>
                <c:pt idx="4">
                  <c:v>18815.8</c:v>
                </c:pt>
              </c:numCache>
            </c:numRef>
          </c:val>
          <c:smooth val="0"/>
        </c:ser>
        <c:dLbls>
          <c:showLegendKey val="0"/>
          <c:showVal val="0"/>
          <c:showCatName val="0"/>
          <c:showSerName val="0"/>
          <c:showPercent val="0"/>
          <c:showBubbleSize val="0"/>
        </c:dLbls>
        <c:marker val="1"/>
        <c:smooth val="0"/>
        <c:axId val="148420864"/>
        <c:axId val="148427136"/>
      </c:lineChart>
      <c:catAx>
        <c:axId val="148420864"/>
        <c:scaling>
          <c:orientation val="minMax"/>
        </c:scaling>
        <c:delete val="0"/>
        <c:axPos val="b"/>
        <c:numFmt formatCode="ge" sourceLinked="1"/>
        <c:majorTickMark val="none"/>
        <c:minorTickMark val="none"/>
        <c:tickLblPos val="none"/>
        <c:crossAx val="148427136"/>
        <c:crosses val="autoZero"/>
        <c:auto val="0"/>
        <c:lblAlgn val="ctr"/>
        <c:lblOffset val="100"/>
        <c:noMultiLvlLbl val="1"/>
      </c:catAx>
      <c:valAx>
        <c:axId val="14842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42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#N/A</c:v>
                </c:pt>
                <c:pt idx="1">
                  <c:v>#N/A</c:v>
                </c:pt>
                <c:pt idx="2">
                  <c:v>#N/A</c:v>
                </c:pt>
                <c:pt idx="3">
                  <c:v>#N/A</c:v>
                </c:pt>
                <c:pt idx="4">
                  <c:v>4417</c:v>
                </c:pt>
              </c:numCache>
            </c:numRef>
          </c:val>
        </c:ser>
        <c:dLbls>
          <c:showLegendKey val="0"/>
          <c:showVal val="0"/>
          <c:showCatName val="0"/>
          <c:showSerName val="0"/>
          <c:showPercent val="0"/>
          <c:showBubbleSize val="0"/>
        </c:dLbls>
        <c:gapWidth val="180"/>
        <c:overlap val="-90"/>
        <c:axId val="148464768"/>
        <c:axId val="148466688"/>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#N/A</c:v>
                </c:pt>
                <c:pt idx="1">
                  <c:v>#N/A</c:v>
                </c:pt>
                <c:pt idx="2">
                  <c:v>#N/A</c:v>
                </c:pt>
                <c:pt idx="3">
                  <c:v>#N/A</c:v>
                </c:pt>
                <c:pt idx="4">
                  <c:v>37685</c:v>
                </c:pt>
              </c:numCache>
            </c:numRef>
          </c:val>
          <c:smooth val="0"/>
        </c:ser>
        <c:dLbls>
          <c:showLegendKey val="0"/>
          <c:showVal val="0"/>
          <c:showCatName val="0"/>
          <c:showSerName val="0"/>
          <c:showPercent val="0"/>
          <c:showBubbleSize val="0"/>
        </c:dLbls>
        <c:marker val="1"/>
        <c:smooth val="0"/>
        <c:axId val="148464768"/>
        <c:axId val="148466688"/>
      </c:lineChart>
      <c:catAx>
        <c:axId val="148464768"/>
        <c:scaling>
          <c:orientation val="minMax"/>
        </c:scaling>
        <c:delete val="0"/>
        <c:axPos val="b"/>
        <c:numFmt formatCode="ge" sourceLinked="1"/>
        <c:majorTickMark val="none"/>
        <c:minorTickMark val="none"/>
        <c:tickLblPos val="none"/>
        <c:crossAx val="148466688"/>
        <c:crosses val="autoZero"/>
        <c:auto val="0"/>
        <c:lblAlgn val="ctr"/>
        <c:lblOffset val="100"/>
        <c:noMultiLvlLbl val="1"/>
      </c:catAx>
      <c:valAx>
        <c:axId val="14846668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464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#N/A</c:v>
                </c:pt>
                <c:pt idx="1">
                  <c:v>#N/A</c:v>
                </c:pt>
                <c:pt idx="2">
                  <c:v>#N/A</c:v>
                </c:pt>
                <c:pt idx="3">
                  <c:v>#N/A</c:v>
                </c:pt>
                <c:pt idx="4">
                  <c:v>19.100000000000001</c:v>
                </c:pt>
              </c:numCache>
            </c:numRef>
          </c:val>
        </c:ser>
        <c:dLbls>
          <c:showLegendKey val="0"/>
          <c:showVal val="0"/>
          <c:showCatName val="0"/>
          <c:showSerName val="0"/>
          <c:showPercent val="0"/>
          <c:showBubbleSize val="0"/>
        </c:dLbls>
        <c:gapWidth val="180"/>
        <c:overlap val="-90"/>
        <c:axId val="148264832"/>
        <c:axId val="148271104"/>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#N/A</c:v>
                </c:pt>
                <c:pt idx="1">
                  <c:v>#N/A</c:v>
                </c:pt>
                <c:pt idx="2">
                  <c:v>#N/A</c:v>
                </c:pt>
                <c:pt idx="3">
                  <c:v>#N/A</c:v>
                </c:pt>
                <c:pt idx="4">
                  <c:v>33.9</c:v>
                </c:pt>
              </c:numCache>
            </c:numRef>
          </c:val>
          <c:smooth val="0"/>
        </c:ser>
        <c:dLbls>
          <c:showLegendKey val="0"/>
          <c:showVal val="0"/>
          <c:showCatName val="0"/>
          <c:showSerName val="0"/>
          <c:showPercent val="0"/>
          <c:showBubbleSize val="0"/>
        </c:dLbls>
        <c:marker val="1"/>
        <c:smooth val="0"/>
        <c:axId val="148264832"/>
        <c:axId val="148271104"/>
      </c:lineChart>
      <c:catAx>
        <c:axId val="148264832"/>
        <c:scaling>
          <c:orientation val="minMax"/>
        </c:scaling>
        <c:delete val="0"/>
        <c:axPos val="b"/>
        <c:numFmt formatCode="ge" sourceLinked="1"/>
        <c:majorTickMark val="none"/>
        <c:minorTickMark val="none"/>
        <c:tickLblPos val="none"/>
        <c:crossAx val="148271104"/>
        <c:crosses val="autoZero"/>
        <c:auto val="0"/>
        <c:lblAlgn val="ctr"/>
        <c:lblOffset val="100"/>
        <c:noMultiLvlLbl val="1"/>
      </c:catAx>
      <c:valAx>
        <c:axId val="148271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264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#N/A</c:v>
                </c:pt>
                <c:pt idx="1">
                  <c:v>#N/A</c:v>
                </c:pt>
                <c:pt idx="2">
                  <c:v>#N/A</c:v>
                </c:pt>
                <c:pt idx="3">
                  <c:v>#N/A</c:v>
                </c:pt>
                <c:pt idx="4">
                  <c:v>0</c:v>
                </c:pt>
              </c:numCache>
            </c:numRef>
          </c:val>
        </c:ser>
        <c:dLbls>
          <c:showLegendKey val="0"/>
          <c:showVal val="0"/>
          <c:showCatName val="0"/>
          <c:showSerName val="0"/>
          <c:showPercent val="0"/>
          <c:showBubbleSize val="0"/>
        </c:dLbls>
        <c:gapWidth val="180"/>
        <c:overlap val="-90"/>
        <c:axId val="148304256"/>
        <c:axId val="148306176"/>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#N/A</c:v>
                </c:pt>
                <c:pt idx="1">
                  <c:v>#N/A</c:v>
                </c:pt>
                <c:pt idx="2">
                  <c:v>#N/A</c:v>
                </c:pt>
                <c:pt idx="3">
                  <c:v>#N/A</c:v>
                </c:pt>
                <c:pt idx="4">
                  <c:v>16.3</c:v>
                </c:pt>
              </c:numCache>
            </c:numRef>
          </c:val>
          <c:smooth val="0"/>
        </c:ser>
        <c:dLbls>
          <c:showLegendKey val="0"/>
          <c:showVal val="0"/>
          <c:showCatName val="0"/>
          <c:showSerName val="0"/>
          <c:showPercent val="0"/>
          <c:showBubbleSize val="0"/>
        </c:dLbls>
        <c:marker val="1"/>
        <c:smooth val="0"/>
        <c:axId val="148304256"/>
        <c:axId val="148306176"/>
      </c:lineChart>
      <c:catAx>
        <c:axId val="148304256"/>
        <c:scaling>
          <c:orientation val="minMax"/>
        </c:scaling>
        <c:delete val="0"/>
        <c:axPos val="b"/>
        <c:numFmt formatCode="ge" sourceLinked="1"/>
        <c:majorTickMark val="none"/>
        <c:minorTickMark val="none"/>
        <c:tickLblPos val="none"/>
        <c:crossAx val="148306176"/>
        <c:crosses val="autoZero"/>
        <c:auto val="0"/>
        <c:lblAlgn val="ctr"/>
        <c:lblOffset val="100"/>
        <c:noMultiLvlLbl val="1"/>
      </c:catAx>
      <c:valAx>
        <c:axId val="148306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304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#N/A</c:v>
                </c:pt>
                <c:pt idx="1">
                  <c:v>#N/A</c:v>
                </c:pt>
                <c:pt idx="2">
                  <c:v>#N/A</c:v>
                </c:pt>
                <c:pt idx="3">
                  <c:v>#N/A</c:v>
                </c:pt>
                <c:pt idx="4">
                  <c:v>0</c:v>
                </c:pt>
              </c:numCache>
            </c:numRef>
          </c:val>
        </c:ser>
        <c:dLbls>
          <c:showLegendKey val="0"/>
          <c:showVal val="0"/>
          <c:showCatName val="0"/>
          <c:showSerName val="0"/>
          <c:showPercent val="0"/>
          <c:showBubbleSize val="0"/>
        </c:dLbls>
        <c:gapWidth val="180"/>
        <c:overlap val="-90"/>
        <c:axId val="148343040"/>
        <c:axId val="148353408"/>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#N/A</c:v>
                </c:pt>
                <c:pt idx="1">
                  <c:v>#N/A</c:v>
                </c:pt>
                <c:pt idx="2">
                  <c:v>#N/A</c:v>
                </c:pt>
                <c:pt idx="3">
                  <c:v>#N/A</c:v>
                </c:pt>
                <c:pt idx="4">
                  <c:v>101.4</c:v>
                </c:pt>
              </c:numCache>
            </c:numRef>
          </c:val>
          <c:smooth val="0"/>
        </c:ser>
        <c:dLbls>
          <c:showLegendKey val="0"/>
          <c:showVal val="0"/>
          <c:showCatName val="0"/>
          <c:showSerName val="0"/>
          <c:showPercent val="0"/>
          <c:showBubbleSize val="0"/>
        </c:dLbls>
        <c:marker val="1"/>
        <c:smooth val="0"/>
        <c:axId val="148343040"/>
        <c:axId val="148353408"/>
      </c:lineChart>
      <c:catAx>
        <c:axId val="148343040"/>
        <c:scaling>
          <c:orientation val="minMax"/>
        </c:scaling>
        <c:delete val="0"/>
        <c:axPos val="b"/>
        <c:numFmt formatCode="ge" sourceLinked="1"/>
        <c:majorTickMark val="none"/>
        <c:minorTickMark val="none"/>
        <c:tickLblPos val="none"/>
        <c:crossAx val="148353408"/>
        <c:crosses val="autoZero"/>
        <c:auto val="0"/>
        <c:lblAlgn val="ctr"/>
        <c:lblOffset val="100"/>
        <c:noMultiLvlLbl val="1"/>
      </c:catAx>
      <c:valAx>
        <c:axId val="148353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343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8775296"/>
        <c:axId val="148777216"/>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775296"/>
        <c:axId val="148777216"/>
      </c:lineChart>
      <c:catAx>
        <c:axId val="148775296"/>
        <c:scaling>
          <c:orientation val="minMax"/>
        </c:scaling>
        <c:delete val="0"/>
        <c:axPos val="b"/>
        <c:numFmt formatCode="ge" sourceLinked="1"/>
        <c:majorTickMark val="none"/>
        <c:minorTickMark val="none"/>
        <c:tickLblPos val="none"/>
        <c:crossAx val="148777216"/>
        <c:crosses val="autoZero"/>
        <c:auto val="0"/>
        <c:lblAlgn val="ctr"/>
        <c:lblOffset val="100"/>
        <c:noMultiLvlLbl val="1"/>
      </c:catAx>
      <c:valAx>
        <c:axId val="148777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4877529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8841" y="7280400"/>
          <a:ext cx="5688086" cy="287234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58770" y="7280400"/>
          <a:ext cx="5681284" cy="287234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11895" y="7280400"/>
          <a:ext cx="5688087" cy="287234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375906" y="7280400"/>
          <a:ext cx="5690808" cy="287234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356245" y="7280400"/>
          <a:ext cx="5697611" cy="287234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698338</xdr:colOff>
      <xdr:row>41</xdr:row>
      <xdr:rowOff>117765</xdr:rowOff>
    </xdr:from>
    <xdr:ext cx="2492990" cy="392415"/>
    <xdr:sp macro="" textlink="データ!CX9">
      <xdr:nvSpPr>
        <xdr:cNvPr id="20" name="正方形/長方形 19"/>
        <xdr:cNvSpPr/>
      </xdr:nvSpPr>
      <xdr:spPr>
        <a:xfrm>
          <a:off x="2861874" y="11656622"/>
          <a:ext cx="2492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698339</xdr:colOff>
      <xdr:row>41</xdr:row>
      <xdr:rowOff>117765</xdr:rowOff>
    </xdr:from>
    <xdr:ext cx="2492990" cy="392415"/>
    <xdr:sp macro="" textlink="データ!EW9">
      <xdr:nvSpPr>
        <xdr:cNvPr id="22" name="正方形/長方形 21"/>
        <xdr:cNvSpPr/>
      </xdr:nvSpPr>
      <xdr:spPr>
        <a:xfrm>
          <a:off x="10155303" y="11656622"/>
          <a:ext cx="2492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433955"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7188539"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26342" y="11965420"/>
          <a:ext cx="5686265" cy="2893989"/>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26342" y="15013421"/>
          <a:ext cx="5686265" cy="288965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26342" y="18074409"/>
          <a:ext cx="5686265" cy="288965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26342" y="21118080"/>
          <a:ext cx="5686265" cy="288966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26342" y="24128558"/>
          <a:ext cx="5686265" cy="288965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865343" y="11965420"/>
          <a:ext cx="5191977" cy="2893989"/>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865343" y="15013421"/>
          <a:ext cx="5191977" cy="288965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865343" y="18074409"/>
          <a:ext cx="5191977" cy="288965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865343" y="21118080"/>
          <a:ext cx="5191977" cy="288966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865343" y="24128558"/>
          <a:ext cx="5191977" cy="288965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537047" y="11965420"/>
          <a:ext cx="5191977" cy="2893989"/>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537047" y="15013421"/>
          <a:ext cx="5191977" cy="288965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537047" y="18074409"/>
          <a:ext cx="5191977" cy="288965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537047" y="21118080"/>
          <a:ext cx="5191977" cy="288966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537047" y="24128558"/>
          <a:ext cx="5191977" cy="288965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139479" y="11965420"/>
          <a:ext cx="5191978" cy="2893989"/>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139479" y="15013421"/>
          <a:ext cx="5191978" cy="288965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139479" y="18074409"/>
          <a:ext cx="5191978" cy="288965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139479" y="21118080"/>
          <a:ext cx="5191978" cy="288966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139479" y="24128558"/>
          <a:ext cx="5191978" cy="288965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724594" y="11965420"/>
          <a:ext cx="5191977" cy="2893989"/>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724594" y="15013421"/>
          <a:ext cx="5191977" cy="288965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724594" y="18074409"/>
          <a:ext cx="5191977" cy="288965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724594" y="21118080"/>
          <a:ext cx="5191977" cy="288966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724594" y="24128558"/>
          <a:ext cx="5191977" cy="288965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324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325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325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325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325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3254"/>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3255"/>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3256"/>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3257"/>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3258"/>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3259"/>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3260"/>
                </a:ext>
              </a:extLst>
            </xdr:cNvPicPr>
          </xdr:nvPicPr>
          <xdr:blipFill>
            <a:blip xmlns:r="http://schemas.openxmlformats.org/officeDocument/2006/relationships" r:embed="rId42"/>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3261"/>
                </a:ext>
              </a:extLst>
            </xdr:cNvPicPr>
          </xdr:nvPicPr>
          <xdr:blipFill>
            <a:blip xmlns:r="http://schemas.openxmlformats.org/officeDocument/2006/relationships" r:embed="rId43"/>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3262"/>
                </a:ext>
              </a:extLst>
            </xdr:cNvPicPr>
          </xdr:nvPicPr>
          <xdr:blipFill>
            <a:blip xmlns:r="http://schemas.openxmlformats.org/officeDocument/2006/relationships" r:embed="rId44"/>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3263"/>
                </a:ext>
              </a:extLst>
            </xdr:cNvPicPr>
          </xdr:nvPicPr>
          <xdr:blipFill>
            <a:blip xmlns:r="http://schemas.openxmlformats.org/officeDocument/2006/relationships" r:embed="rId45"/>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3264"/>
                </a:ext>
              </a:extLst>
            </xdr:cNvPicPr>
          </xdr:nvPicPr>
          <xdr:blipFill>
            <a:blip xmlns:r="http://schemas.openxmlformats.org/officeDocument/2006/relationships" r:embed="rId46"/>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3265"/>
                </a:ext>
              </a:extLst>
            </xdr:cNvPicPr>
          </xdr:nvPicPr>
          <xdr:blipFill>
            <a:blip xmlns:r="http://schemas.openxmlformats.org/officeDocument/2006/relationships" r:embed="rId46"/>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3266"/>
                </a:ext>
              </a:extLst>
            </xdr:cNvPicPr>
          </xdr:nvPicPr>
          <xdr:blipFill>
            <a:blip xmlns:r="http://schemas.openxmlformats.org/officeDocument/2006/relationships" r:embed="rId46"/>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3267"/>
                </a:ext>
              </a:extLst>
            </xdr:cNvPicPr>
          </xdr:nvPicPr>
          <xdr:blipFill>
            <a:blip xmlns:r="http://schemas.openxmlformats.org/officeDocument/2006/relationships" r:embed="rId46"/>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3268"/>
                </a:ext>
              </a:extLst>
            </xdr:cNvPicPr>
          </xdr:nvPicPr>
          <xdr:blipFill>
            <a:blip xmlns:r="http://schemas.openxmlformats.org/officeDocument/2006/relationships" r:embed="rId46"/>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3269"/>
                </a:ext>
              </a:extLst>
            </xdr:cNvPicPr>
          </xdr:nvPicPr>
          <xdr:blipFill>
            <a:blip xmlns:r="http://schemas.openxmlformats.org/officeDocument/2006/relationships" r:embed="rId46"/>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3270"/>
                </a:ext>
              </a:extLst>
            </xdr:cNvPicPr>
          </xdr:nvPicPr>
          <xdr:blipFill>
            <a:blip xmlns:r="http://schemas.openxmlformats.org/officeDocument/2006/relationships" r:embed="rId46"/>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3271"/>
                </a:ext>
              </a:extLst>
            </xdr:cNvPicPr>
          </xdr:nvPicPr>
          <xdr:blipFill>
            <a:blip xmlns:r="http://schemas.openxmlformats.org/officeDocument/2006/relationships" r:embed="rId46"/>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3272"/>
                </a:ext>
              </a:extLst>
            </xdr:cNvPicPr>
          </xdr:nvPicPr>
          <xdr:blipFill>
            <a:blip xmlns:r="http://schemas.openxmlformats.org/officeDocument/2006/relationships" r:embed="rId46"/>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3273"/>
                </a:ext>
              </a:extLst>
            </xdr:cNvPicPr>
          </xdr:nvPicPr>
          <xdr:blipFill>
            <a:blip xmlns:r="http://schemas.openxmlformats.org/officeDocument/2006/relationships" r:embed="rId46"/>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3274"/>
                </a:ext>
              </a:extLst>
            </xdr:cNvPicPr>
          </xdr:nvPicPr>
          <xdr:blipFill>
            <a:blip xmlns:r="http://schemas.openxmlformats.org/officeDocument/2006/relationships" r:embed="rId46"/>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3275"/>
                </a:ext>
              </a:extLst>
            </xdr:cNvPicPr>
          </xdr:nvPicPr>
          <xdr:blipFill>
            <a:blip xmlns:r="http://schemas.openxmlformats.org/officeDocument/2006/relationships" r:embed="rId46"/>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3276"/>
                </a:ext>
              </a:extLst>
            </xdr:cNvPicPr>
          </xdr:nvPicPr>
          <xdr:blipFill>
            <a:blip xmlns:r="http://schemas.openxmlformats.org/officeDocument/2006/relationships" r:embed="rId46"/>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3277"/>
                </a:ext>
              </a:extLst>
            </xdr:cNvPicPr>
          </xdr:nvPicPr>
          <xdr:blipFill>
            <a:blip xmlns:r="http://schemas.openxmlformats.org/officeDocument/2006/relationships" r:embed="rId46"/>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3278"/>
                </a:ext>
              </a:extLst>
            </xdr:cNvPicPr>
          </xdr:nvPicPr>
          <xdr:blipFill>
            <a:blip xmlns:r="http://schemas.openxmlformats.org/officeDocument/2006/relationships" r:embed="rId46"/>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3279"/>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3280"/>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3281"/>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3282"/>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3283"/>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3284"/>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3285"/>
                </a:ext>
              </a:extLst>
            </xdr:cNvPicPr>
          </xdr:nvPicPr>
          <xdr:blipFill>
            <a:blip xmlns:r="http://schemas.openxmlformats.org/officeDocument/2006/relationships" r:embed="rId47"/>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3286"/>
                </a:ext>
              </a:extLst>
            </xdr:cNvPicPr>
          </xdr:nvPicPr>
          <xdr:blipFill>
            <a:blip xmlns:r="http://schemas.openxmlformats.org/officeDocument/2006/relationships" r:embed="rId47"/>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3287"/>
                </a:ext>
              </a:extLst>
            </xdr:cNvPicPr>
          </xdr:nvPicPr>
          <xdr:blipFill>
            <a:blip xmlns:r="http://schemas.openxmlformats.org/officeDocument/2006/relationships" r:embed="rId47"/>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3288"/>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3289"/>
                </a:ext>
              </a:extLst>
            </xdr:cNvPicPr>
          </xdr:nvPicPr>
          <xdr:blipFill>
            <a:blip xmlns:r="http://schemas.openxmlformats.org/officeDocument/2006/relationships" r:embed="rId47"/>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641674</xdr:colOff>
          <xdr:row>56</xdr:row>
          <xdr:rowOff>37257</xdr:rowOff>
        </xdr:to>
        <xdr:pic>
          <xdr:nvPicPr>
            <xdr:cNvPr id="124" name="TXT太陽光_設備利用率"/>
            <xdr:cNvPicPr>
              <a:picLocks noChangeAspect="1" noChangeArrowheads="1"/>
              <a:extLst>
                <a:ext uri="{84589F7E-364E-4C9E-8A38-B11213B215E9}">
                  <a14:cameraTool cellRange="データ!$E$22:$I$35" spid="_x0000_s3290"/>
                </a:ext>
              </a:extLst>
            </xdr:cNvPicPr>
          </xdr:nvPicPr>
          <xdr:blipFill>
            <a:blip xmlns:r="http://schemas.openxmlformats.org/officeDocument/2006/relationships" r:embed="rId47"/>
            <a:srcRect/>
            <a:stretch>
              <a:fillRect/>
            </a:stretch>
          </xdr:blipFill>
          <xdr:spPr bwMode="auto">
            <a:xfrm>
              <a:off x="24723596" y="1240615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641674</xdr:colOff>
          <xdr:row>70</xdr:row>
          <xdr:rowOff>189139</xdr:rowOff>
        </xdr:to>
        <xdr:pic>
          <xdr:nvPicPr>
            <xdr:cNvPr id="125" name="TXT太陽光_修繕費比率"/>
            <xdr:cNvPicPr>
              <a:picLocks noChangeAspect="1" noChangeArrowheads="1"/>
              <a:extLst>
                <a:ext uri="{84589F7E-364E-4C9E-8A38-B11213B215E9}">
                  <a14:cameraTool cellRange="データ!$E$22:$I$35" spid="_x0000_s3291"/>
                </a:ext>
              </a:extLst>
            </xdr:cNvPicPr>
          </xdr:nvPicPr>
          <xdr:blipFill>
            <a:blip xmlns:r="http://schemas.openxmlformats.org/officeDocument/2006/relationships" r:embed="rId47"/>
            <a:srcRect/>
            <a:stretch>
              <a:fillRect/>
            </a:stretch>
          </xdr:blipFill>
          <xdr:spPr bwMode="auto">
            <a:xfrm>
              <a:off x="24723596"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641674</xdr:colOff>
          <xdr:row>85</xdr:row>
          <xdr:rowOff>160564</xdr:rowOff>
        </xdr:to>
        <xdr:pic>
          <xdr:nvPicPr>
            <xdr:cNvPr id="126" name="TXT太陽光_企業債残高対料金収入比率"/>
            <xdr:cNvPicPr>
              <a:picLocks noChangeAspect="1" noChangeArrowheads="1"/>
              <a:extLst>
                <a:ext uri="{84589F7E-364E-4C9E-8A38-B11213B215E9}">
                  <a14:cameraTool cellRange="データ!$E$22:$I$35" spid="_x0000_s3292"/>
                </a:ext>
              </a:extLst>
            </xdr:cNvPicPr>
          </xdr:nvPicPr>
          <xdr:blipFill>
            <a:blip xmlns:r="http://schemas.openxmlformats.org/officeDocument/2006/relationships" r:embed="rId47"/>
            <a:srcRect/>
            <a:stretch>
              <a:fillRect/>
            </a:stretch>
          </xdr:blipFill>
          <xdr:spPr bwMode="auto">
            <a:xfrm>
              <a:off x="24723596" y="183261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3293"/>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641673</xdr:colOff>
          <xdr:row>115</xdr:row>
          <xdr:rowOff>23132</xdr:rowOff>
        </xdr:to>
        <xdr:pic>
          <xdr:nvPicPr>
            <xdr:cNvPr id="128" name="TXT太陽光_FIT収入割合"/>
            <xdr:cNvPicPr>
              <a:picLocks noChangeAspect="1" noChangeArrowheads="1"/>
              <a:extLst>
                <a:ext uri="{84589F7E-364E-4C9E-8A38-B11213B215E9}">
                  <a14:cameraTool cellRange="データ!$E$22:$I$35" spid="_x0000_s3294"/>
                </a:ext>
              </a:extLst>
            </xdr:cNvPicPr>
          </xdr:nvPicPr>
          <xdr:blipFill>
            <a:blip xmlns:r="http://schemas.openxmlformats.org/officeDocument/2006/relationships" r:embed="rId47"/>
            <a:srcRect/>
            <a:stretch>
              <a:fillRect/>
            </a:stretch>
          </xdr:blipFill>
          <xdr:spPr bwMode="auto">
            <a:xfrm>
              <a:off x="24723595" y="2419350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3295"/>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3296"/>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60" zoomScaleNormal="60" workbookViewId="0">
      <selection activeCell="B1" sqref="B1"/>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鳥取県　日南町</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05" t="s">
        <v>7</v>
      </c>
      <c r="AL2" s="106"/>
      <c r="AM2" s="106"/>
      <c r="AN2" s="106"/>
      <c r="AO2" s="106"/>
      <c r="AP2" s="106"/>
      <c r="AQ2" s="107"/>
    </row>
    <row r="3" spans="1:43" ht="23.1" customHeight="1">
      <c r="A3" s="1"/>
      <c r="B3" s="117" t="str">
        <f>データ!I6</f>
        <v>法非適用</v>
      </c>
      <c r="C3" s="118"/>
      <c r="D3" s="118"/>
      <c r="E3" s="118"/>
      <c r="F3" s="118" t="str">
        <f>データ!J6</f>
        <v>電気事業</v>
      </c>
      <c r="G3" s="118"/>
      <c r="H3" s="118"/>
      <c r="I3" s="118"/>
      <c r="J3" s="119" t="str">
        <f>データ!K6</f>
        <v>該当数値なし</v>
      </c>
      <c r="K3" s="119"/>
      <c r="L3" s="119"/>
      <c r="M3" s="119"/>
      <c r="N3" s="120">
        <f>データ!L6</f>
        <v>1</v>
      </c>
      <c r="O3" s="120"/>
      <c r="P3" s="120"/>
      <c r="Q3" s="121"/>
      <c r="R3" s="1"/>
      <c r="S3" s="122" t="s">
        <v>8</v>
      </c>
      <c r="T3" s="123"/>
      <c r="U3" s="123"/>
      <c r="V3" s="123"/>
      <c r="W3" s="123"/>
      <c r="X3" s="123"/>
      <c r="Y3" s="123"/>
      <c r="Z3" s="123"/>
      <c r="AA3" s="123"/>
      <c r="AB3" s="123"/>
      <c r="AC3" s="123"/>
      <c r="AD3" s="123"/>
      <c r="AE3" s="123"/>
      <c r="AF3" s="123"/>
      <c r="AG3" s="123"/>
      <c r="AH3" s="124"/>
      <c r="AI3" s="1"/>
      <c r="AJ3" s="1"/>
      <c r="AK3" s="185" t="s">
        <v>172</v>
      </c>
      <c r="AL3" s="186"/>
      <c r="AM3" s="186"/>
      <c r="AN3" s="186"/>
      <c r="AO3" s="186"/>
      <c r="AP3" s="186"/>
      <c r="AQ3" s="187"/>
    </row>
    <row r="4" spans="1:43" ht="23.1" customHeight="1">
      <c r="A4" s="1"/>
      <c r="B4" s="114" t="s">
        <v>9</v>
      </c>
      <c r="C4" s="115"/>
      <c r="D4" s="115"/>
      <c r="E4" s="115"/>
      <c r="F4" s="115" t="s">
        <v>10</v>
      </c>
      <c r="G4" s="115"/>
      <c r="H4" s="115"/>
      <c r="I4" s="115"/>
      <c r="J4" s="115" t="s">
        <v>11</v>
      </c>
      <c r="K4" s="115"/>
      <c r="L4" s="115"/>
      <c r="M4" s="115"/>
      <c r="N4" s="115" t="s">
        <v>12</v>
      </c>
      <c r="O4" s="115"/>
      <c r="P4" s="115"/>
      <c r="Q4" s="116"/>
      <c r="R4" s="1"/>
      <c r="S4" s="125"/>
      <c r="T4" s="126"/>
      <c r="U4" s="126"/>
      <c r="V4" s="126"/>
      <c r="W4" s="126"/>
      <c r="X4" s="126"/>
      <c r="Y4" s="126"/>
      <c r="Z4" s="126"/>
      <c r="AA4" s="126"/>
      <c r="AB4" s="126"/>
      <c r="AC4" s="126"/>
      <c r="AD4" s="126"/>
      <c r="AE4" s="126"/>
      <c r="AF4" s="126"/>
      <c r="AG4" s="126"/>
      <c r="AH4" s="127"/>
      <c r="AI4" s="1"/>
      <c r="AJ4" s="1"/>
      <c r="AK4" s="185"/>
      <c r="AL4" s="186"/>
      <c r="AM4" s="186"/>
      <c r="AN4" s="186"/>
      <c r="AO4" s="186"/>
      <c r="AP4" s="186"/>
      <c r="AQ4" s="187"/>
    </row>
    <row r="5" spans="1:43" ht="23.1" customHeight="1">
      <c r="A5" s="1"/>
      <c r="B5" s="131" t="str">
        <f>データ!M6</f>
        <v>-</v>
      </c>
      <c r="C5" s="132"/>
      <c r="D5" s="132"/>
      <c r="E5" s="132"/>
      <c r="F5" s="133" t="str">
        <f>データ!N6</f>
        <v>-</v>
      </c>
      <c r="G5" s="132"/>
      <c r="H5" s="132"/>
      <c r="I5" s="134"/>
      <c r="J5" s="135" t="str">
        <f>データ!O6</f>
        <v>-</v>
      </c>
      <c r="K5" s="135"/>
      <c r="L5" s="135"/>
      <c r="M5" s="135"/>
      <c r="N5" s="133" t="str">
        <f>データ!P6</f>
        <v>-</v>
      </c>
      <c r="O5" s="132"/>
      <c r="P5" s="132"/>
      <c r="Q5" s="136"/>
      <c r="R5" s="1"/>
      <c r="S5" s="125"/>
      <c r="T5" s="126"/>
      <c r="U5" s="126"/>
      <c r="V5" s="126"/>
      <c r="W5" s="126"/>
      <c r="X5" s="126"/>
      <c r="Y5" s="126"/>
      <c r="Z5" s="126"/>
      <c r="AA5" s="126"/>
      <c r="AB5" s="126"/>
      <c r="AC5" s="126"/>
      <c r="AD5" s="126"/>
      <c r="AE5" s="126"/>
      <c r="AF5" s="126"/>
      <c r="AG5" s="126"/>
      <c r="AH5" s="127"/>
      <c r="AI5" s="1"/>
      <c r="AJ5" s="1"/>
      <c r="AK5" s="185"/>
      <c r="AL5" s="186"/>
      <c r="AM5" s="186"/>
      <c r="AN5" s="186"/>
      <c r="AO5" s="186"/>
      <c r="AP5" s="186"/>
      <c r="AQ5" s="187"/>
    </row>
    <row r="6" spans="1:43" ht="23.1" customHeight="1">
      <c r="A6" s="1"/>
      <c r="B6" s="114" t="s">
        <v>13</v>
      </c>
      <c r="C6" s="115"/>
      <c r="D6" s="115"/>
      <c r="E6" s="115"/>
      <c r="F6" s="115" t="s">
        <v>14</v>
      </c>
      <c r="G6" s="115"/>
      <c r="H6" s="115"/>
      <c r="I6" s="115"/>
      <c r="J6" s="115" t="s">
        <v>15</v>
      </c>
      <c r="K6" s="115"/>
      <c r="L6" s="115"/>
      <c r="M6" s="115"/>
      <c r="N6" s="115" t="s">
        <v>16</v>
      </c>
      <c r="O6" s="115"/>
      <c r="P6" s="115"/>
      <c r="Q6" s="116"/>
      <c r="R6" s="1"/>
      <c r="S6" s="125"/>
      <c r="T6" s="126"/>
      <c r="U6" s="126"/>
      <c r="V6" s="126"/>
      <c r="W6" s="126"/>
      <c r="X6" s="126"/>
      <c r="Y6" s="126"/>
      <c r="Z6" s="126"/>
      <c r="AA6" s="126"/>
      <c r="AB6" s="126"/>
      <c r="AC6" s="126"/>
      <c r="AD6" s="126"/>
      <c r="AE6" s="126"/>
      <c r="AF6" s="126"/>
      <c r="AG6" s="126"/>
      <c r="AH6" s="127"/>
      <c r="AI6" s="1"/>
      <c r="AJ6" s="1"/>
      <c r="AK6" s="185"/>
      <c r="AL6" s="186"/>
      <c r="AM6" s="186"/>
      <c r="AN6" s="186"/>
      <c r="AO6" s="186"/>
      <c r="AP6" s="186"/>
      <c r="AQ6" s="187"/>
    </row>
    <row r="7" spans="1:43" ht="22.5" customHeight="1">
      <c r="A7" s="1"/>
      <c r="B7" s="137" t="s">
        <v>125</v>
      </c>
      <c r="C7" s="138"/>
      <c r="D7" s="138"/>
      <c r="E7" s="138"/>
      <c r="F7" s="139" t="s">
        <v>125</v>
      </c>
      <c r="G7" s="139"/>
      <c r="H7" s="139"/>
      <c r="I7" s="139"/>
      <c r="J7" s="140" t="str">
        <f>データ!S6</f>
        <v>無</v>
      </c>
      <c r="K7" s="140"/>
      <c r="L7" s="140"/>
      <c r="M7" s="140"/>
      <c r="N7" s="139" t="s">
        <v>127</v>
      </c>
      <c r="O7" s="139"/>
      <c r="P7" s="139"/>
      <c r="Q7" s="141"/>
      <c r="R7" s="1"/>
      <c r="S7" s="125"/>
      <c r="T7" s="126"/>
      <c r="U7" s="126"/>
      <c r="V7" s="126"/>
      <c r="W7" s="126"/>
      <c r="X7" s="126"/>
      <c r="Y7" s="126"/>
      <c r="Z7" s="126"/>
      <c r="AA7" s="126"/>
      <c r="AB7" s="126"/>
      <c r="AC7" s="126"/>
      <c r="AD7" s="126"/>
      <c r="AE7" s="126"/>
      <c r="AF7" s="126"/>
      <c r="AG7" s="126"/>
      <c r="AH7" s="127"/>
      <c r="AI7" s="1"/>
      <c r="AJ7" s="1"/>
      <c r="AK7" s="185"/>
      <c r="AL7" s="186"/>
      <c r="AM7" s="186"/>
      <c r="AN7" s="186"/>
      <c r="AO7" s="186"/>
      <c r="AP7" s="186"/>
      <c r="AQ7" s="187"/>
    </row>
    <row r="8" spans="1:43" ht="23.1" customHeight="1">
      <c r="A8" s="1"/>
      <c r="B8" s="142" t="s">
        <v>17</v>
      </c>
      <c r="C8" s="143"/>
      <c r="D8" s="143"/>
      <c r="E8" s="144"/>
      <c r="F8" s="115"/>
      <c r="G8" s="115"/>
      <c r="H8" s="115"/>
      <c r="I8" s="115"/>
      <c r="J8" s="115"/>
      <c r="K8" s="115"/>
      <c r="L8" s="115"/>
      <c r="M8" s="115"/>
      <c r="N8" s="115"/>
      <c r="O8" s="115"/>
      <c r="P8" s="115"/>
      <c r="Q8" s="116"/>
      <c r="R8" s="1"/>
      <c r="S8" s="125"/>
      <c r="T8" s="126"/>
      <c r="U8" s="126"/>
      <c r="V8" s="126"/>
      <c r="W8" s="126"/>
      <c r="X8" s="126"/>
      <c r="Y8" s="126"/>
      <c r="Z8" s="126"/>
      <c r="AA8" s="126"/>
      <c r="AB8" s="126"/>
      <c r="AC8" s="126"/>
      <c r="AD8" s="126"/>
      <c r="AE8" s="126"/>
      <c r="AF8" s="126"/>
      <c r="AG8" s="126"/>
      <c r="AH8" s="127"/>
      <c r="AI8" s="1"/>
      <c r="AJ8" s="1"/>
      <c r="AK8" s="185"/>
      <c r="AL8" s="186"/>
      <c r="AM8" s="186"/>
      <c r="AN8" s="186"/>
      <c r="AO8" s="186"/>
      <c r="AP8" s="186"/>
      <c r="AQ8" s="187"/>
    </row>
    <row r="9" spans="1:43" ht="23.1" customHeight="1" thickBot="1">
      <c r="A9" s="1"/>
      <c r="B9" s="145" t="str">
        <f>データ!U6</f>
        <v>-</v>
      </c>
      <c r="C9" s="146"/>
      <c r="D9" s="146"/>
      <c r="E9" s="147"/>
      <c r="F9" s="148"/>
      <c r="G9" s="148"/>
      <c r="H9" s="148"/>
      <c r="I9" s="148"/>
      <c r="J9" s="149"/>
      <c r="K9" s="149"/>
      <c r="L9" s="149"/>
      <c r="M9" s="149"/>
      <c r="N9" s="148"/>
      <c r="O9" s="148"/>
      <c r="P9" s="148"/>
      <c r="Q9" s="150"/>
      <c r="R9" s="1"/>
      <c r="S9" s="125"/>
      <c r="T9" s="126"/>
      <c r="U9" s="126"/>
      <c r="V9" s="126"/>
      <c r="W9" s="126"/>
      <c r="X9" s="126"/>
      <c r="Y9" s="126"/>
      <c r="Z9" s="126"/>
      <c r="AA9" s="126"/>
      <c r="AB9" s="126"/>
      <c r="AC9" s="126"/>
      <c r="AD9" s="126"/>
      <c r="AE9" s="126"/>
      <c r="AF9" s="126"/>
      <c r="AG9" s="126"/>
      <c r="AH9" s="127"/>
      <c r="AI9" s="1"/>
      <c r="AJ9" s="1"/>
      <c r="AK9" s="185"/>
      <c r="AL9" s="186"/>
      <c r="AM9" s="186"/>
      <c r="AN9" s="186"/>
      <c r="AO9" s="186"/>
      <c r="AP9" s="186"/>
      <c r="AQ9" s="187"/>
    </row>
    <row r="10" spans="1:43" ht="27" customHeight="1" thickBot="1">
      <c r="A10" s="1"/>
      <c r="B10" s="6" t="s">
        <v>18</v>
      </c>
      <c r="C10" s="7"/>
      <c r="D10" s="7"/>
      <c r="E10" s="7"/>
      <c r="F10" s="7"/>
      <c r="G10" s="7"/>
      <c r="H10" s="7"/>
      <c r="I10" s="7"/>
      <c r="J10" s="7"/>
      <c r="K10" s="7"/>
      <c r="L10" s="7"/>
      <c r="M10" s="7"/>
      <c r="N10" s="7"/>
      <c r="O10" s="7"/>
      <c r="P10" s="7"/>
      <c r="Q10" s="7"/>
      <c r="R10" s="1"/>
      <c r="S10" s="125"/>
      <c r="T10" s="126"/>
      <c r="U10" s="126"/>
      <c r="V10" s="126"/>
      <c r="W10" s="126"/>
      <c r="X10" s="126"/>
      <c r="Y10" s="126"/>
      <c r="Z10" s="126"/>
      <c r="AA10" s="126"/>
      <c r="AB10" s="126"/>
      <c r="AC10" s="126"/>
      <c r="AD10" s="126"/>
      <c r="AE10" s="126"/>
      <c r="AF10" s="126"/>
      <c r="AG10" s="126"/>
      <c r="AH10" s="127"/>
      <c r="AI10" s="1"/>
      <c r="AJ10" s="1"/>
      <c r="AK10" s="185"/>
      <c r="AL10" s="186"/>
      <c r="AM10" s="186"/>
      <c r="AN10" s="186"/>
      <c r="AO10" s="186"/>
      <c r="AP10" s="186"/>
      <c r="AQ10" s="187"/>
    </row>
    <row r="11" spans="1:43" ht="23.1" customHeight="1">
      <c r="A11" s="1"/>
      <c r="B11" s="108" t="s">
        <v>19</v>
      </c>
      <c r="C11" s="109"/>
      <c r="D11" s="109"/>
      <c r="E11" s="109"/>
      <c r="F11" s="151">
        <f>データ!B10</f>
        <v>40544</v>
      </c>
      <c r="G11" s="152"/>
      <c r="H11" s="151">
        <f>データ!C10</f>
        <v>40909</v>
      </c>
      <c r="I11" s="152"/>
      <c r="J11" s="151">
        <f>データ!D10</f>
        <v>41275</v>
      </c>
      <c r="K11" s="152"/>
      <c r="L11" s="151">
        <f>データ!E10</f>
        <v>41640</v>
      </c>
      <c r="M11" s="152"/>
      <c r="N11" s="151">
        <f>データ!F10</f>
        <v>42005</v>
      </c>
      <c r="O11" s="153"/>
      <c r="P11" s="8"/>
      <c r="Q11" s="8"/>
      <c r="R11" s="1"/>
      <c r="S11" s="125"/>
      <c r="T11" s="126"/>
      <c r="U11" s="126"/>
      <c r="V11" s="126"/>
      <c r="W11" s="126"/>
      <c r="X11" s="126"/>
      <c r="Y11" s="126"/>
      <c r="Z11" s="126"/>
      <c r="AA11" s="126"/>
      <c r="AB11" s="126"/>
      <c r="AC11" s="126"/>
      <c r="AD11" s="126"/>
      <c r="AE11" s="126"/>
      <c r="AF11" s="126"/>
      <c r="AG11" s="126"/>
      <c r="AH11" s="127"/>
      <c r="AI11" s="1"/>
      <c r="AJ11" s="1"/>
      <c r="AK11" s="185"/>
      <c r="AL11" s="186"/>
      <c r="AM11" s="186"/>
      <c r="AN11" s="186"/>
      <c r="AO11" s="186"/>
      <c r="AP11" s="186"/>
      <c r="AQ11" s="187"/>
    </row>
    <row r="12" spans="1:43" ht="23.1" customHeight="1">
      <c r="A12" s="1"/>
      <c r="B12" s="114" t="s">
        <v>21</v>
      </c>
      <c r="C12" s="115"/>
      <c r="D12" s="115"/>
      <c r="E12" s="115"/>
      <c r="F12" s="154" t="str">
        <f>データ!V6</f>
        <v>-</v>
      </c>
      <c r="G12" s="155"/>
      <c r="H12" s="154" t="str">
        <f>データ!W6</f>
        <v>-</v>
      </c>
      <c r="I12" s="155"/>
      <c r="J12" s="154" t="str">
        <f>データ!X6</f>
        <v>-</v>
      </c>
      <c r="K12" s="155"/>
      <c r="L12" s="154" t="str">
        <f>データ!Y6</f>
        <v>-</v>
      </c>
      <c r="M12" s="155"/>
      <c r="N12" s="133">
        <f>データ!Z6</f>
        <v>151</v>
      </c>
      <c r="O12" s="136"/>
      <c r="P12" s="8"/>
      <c r="Q12" s="8"/>
      <c r="R12" s="1"/>
      <c r="S12" s="125"/>
      <c r="T12" s="126"/>
      <c r="U12" s="126"/>
      <c r="V12" s="126"/>
      <c r="W12" s="126"/>
      <c r="X12" s="126"/>
      <c r="Y12" s="126"/>
      <c r="Z12" s="126"/>
      <c r="AA12" s="126"/>
      <c r="AB12" s="126"/>
      <c r="AC12" s="126"/>
      <c r="AD12" s="126"/>
      <c r="AE12" s="126"/>
      <c r="AF12" s="126"/>
      <c r="AG12" s="126"/>
      <c r="AH12" s="127"/>
      <c r="AI12" s="1"/>
      <c r="AJ12" s="1"/>
      <c r="AK12" s="185"/>
      <c r="AL12" s="186"/>
      <c r="AM12" s="186"/>
      <c r="AN12" s="186"/>
      <c r="AO12" s="186"/>
      <c r="AP12" s="186"/>
      <c r="AQ12" s="187"/>
    </row>
    <row r="13" spans="1:43" ht="23.1" customHeight="1">
      <c r="A13" s="1"/>
      <c r="B13" s="142" t="s">
        <v>22</v>
      </c>
      <c r="C13" s="143"/>
      <c r="D13" s="143"/>
      <c r="E13" s="144"/>
      <c r="F13" s="154" t="str">
        <f>データ!AA6</f>
        <v>-</v>
      </c>
      <c r="G13" s="155"/>
      <c r="H13" s="154" t="str">
        <f>データ!AB6</f>
        <v>-</v>
      </c>
      <c r="I13" s="155"/>
      <c r="J13" s="154" t="str">
        <f>データ!AC6</f>
        <v>-</v>
      </c>
      <c r="K13" s="155"/>
      <c r="L13" s="154" t="str">
        <f>データ!AD6</f>
        <v>-</v>
      </c>
      <c r="M13" s="155"/>
      <c r="N13" s="133" t="str">
        <f>データ!AE6</f>
        <v>-</v>
      </c>
      <c r="O13" s="136"/>
      <c r="P13" s="8"/>
      <c r="Q13" s="8"/>
      <c r="R13" s="1"/>
      <c r="S13" s="125"/>
      <c r="T13" s="126"/>
      <c r="U13" s="126"/>
      <c r="V13" s="126"/>
      <c r="W13" s="126"/>
      <c r="X13" s="126"/>
      <c r="Y13" s="126"/>
      <c r="Z13" s="126"/>
      <c r="AA13" s="126"/>
      <c r="AB13" s="126"/>
      <c r="AC13" s="126"/>
      <c r="AD13" s="126"/>
      <c r="AE13" s="126"/>
      <c r="AF13" s="126"/>
      <c r="AG13" s="126"/>
      <c r="AH13" s="127"/>
      <c r="AI13" s="1"/>
      <c r="AJ13" s="1"/>
      <c r="AK13" s="185"/>
      <c r="AL13" s="186"/>
      <c r="AM13" s="186"/>
      <c r="AN13" s="186"/>
      <c r="AO13" s="186"/>
      <c r="AP13" s="186"/>
      <c r="AQ13" s="187"/>
    </row>
    <row r="14" spans="1:43" ht="23.1" customHeight="1">
      <c r="A14" s="1"/>
      <c r="B14" s="142" t="s">
        <v>23</v>
      </c>
      <c r="C14" s="143"/>
      <c r="D14" s="143"/>
      <c r="E14" s="144"/>
      <c r="F14" s="154" t="str">
        <f>データ!AF6</f>
        <v>-</v>
      </c>
      <c r="G14" s="155"/>
      <c r="H14" s="154" t="str">
        <f>データ!AG6</f>
        <v>-</v>
      </c>
      <c r="I14" s="155"/>
      <c r="J14" s="154" t="str">
        <f>データ!AH6</f>
        <v>-</v>
      </c>
      <c r="K14" s="155"/>
      <c r="L14" s="154" t="str">
        <f>データ!AI6</f>
        <v>-</v>
      </c>
      <c r="M14" s="155"/>
      <c r="N14" s="133" t="str">
        <f>データ!AJ6</f>
        <v>-</v>
      </c>
      <c r="O14" s="136"/>
      <c r="P14" s="8"/>
      <c r="Q14" s="8"/>
      <c r="R14" s="1"/>
      <c r="S14" s="125"/>
      <c r="T14" s="126"/>
      <c r="U14" s="126"/>
      <c r="V14" s="126"/>
      <c r="W14" s="126"/>
      <c r="X14" s="126"/>
      <c r="Y14" s="126"/>
      <c r="Z14" s="126"/>
      <c r="AA14" s="126"/>
      <c r="AB14" s="126"/>
      <c r="AC14" s="126"/>
      <c r="AD14" s="126"/>
      <c r="AE14" s="126"/>
      <c r="AF14" s="126"/>
      <c r="AG14" s="126"/>
      <c r="AH14" s="127"/>
      <c r="AI14" s="1"/>
      <c r="AJ14" s="1"/>
      <c r="AK14" s="185"/>
      <c r="AL14" s="186"/>
      <c r="AM14" s="186"/>
      <c r="AN14" s="186"/>
      <c r="AO14" s="186"/>
      <c r="AP14" s="186"/>
      <c r="AQ14" s="187"/>
    </row>
    <row r="15" spans="1:43" ht="23.1" customHeight="1">
      <c r="A15" s="1"/>
      <c r="B15" s="158" t="s">
        <v>24</v>
      </c>
      <c r="C15" s="159"/>
      <c r="D15" s="159"/>
      <c r="E15" s="160"/>
      <c r="F15" s="161" t="str">
        <f>データ!AK6</f>
        <v>-</v>
      </c>
      <c r="G15" s="161"/>
      <c r="H15" s="161" t="str">
        <f>データ!AL6</f>
        <v>-</v>
      </c>
      <c r="I15" s="161"/>
      <c r="J15" s="161" t="str">
        <f>データ!AM6</f>
        <v>-</v>
      </c>
      <c r="K15" s="161"/>
      <c r="L15" s="161" t="str">
        <f>データ!AN6</f>
        <v>-</v>
      </c>
      <c r="M15" s="161"/>
      <c r="N15" s="162" t="str">
        <f>データ!AO6</f>
        <v>-</v>
      </c>
      <c r="O15" s="163"/>
      <c r="P15" s="8"/>
      <c r="Q15" s="8"/>
      <c r="R15" s="1"/>
      <c r="S15" s="125"/>
      <c r="T15" s="126"/>
      <c r="U15" s="126"/>
      <c r="V15" s="126"/>
      <c r="W15" s="126"/>
      <c r="X15" s="126"/>
      <c r="Y15" s="126"/>
      <c r="Z15" s="126"/>
      <c r="AA15" s="126"/>
      <c r="AB15" s="126"/>
      <c r="AC15" s="126"/>
      <c r="AD15" s="126"/>
      <c r="AE15" s="126"/>
      <c r="AF15" s="126"/>
      <c r="AG15" s="126"/>
      <c r="AH15" s="127"/>
      <c r="AI15" s="1"/>
      <c r="AJ15" s="1"/>
      <c r="AK15" s="185"/>
      <c r="AL15" s="186"/>
      <c r="AM15" s="186"/>
      <c r="AN15" s="186"/>
      <c r="AO15" s="186"/>
      <c r="AP15" s="186"/>
      <c r="AQ15" s="187"/>
    </row>
    <row r="16" spans="1:43" ht="23.1" customHeight="1" thickBot="1">
      <c r="A16" s="1"/>
      <c r="B16" s="164" t="s">
        <v>25</v>
      </c>
      <c r="C16" s="165"/>
      <c r="D16" s="165"/>
      <c r="E16" s="166"/>
      <c r="F16" s="167" t="str">
        <f>データ!AP6</f>
        <v>-</v>
      </c>
      <c r="G16" s="167"/>
      <c r="H16" s="167" t="str">
        <f>データ!AQ6</f>
        <v>-</v>
      </c>
      <c r="I16" s="167"/>
      <c r="J16" s="167" t="str">
        <f>データ!AR6</f>
        <v>-</v>
      </c>
      <c r="K16" s="167"/>
      <c r="L16" s="167" t="str">
        <f>データ!AS6</f>
        <v>-</v>
      </c>
      <c r="M16" s="167"/>
      <c r="N16" s="156">
        <f>データ!AT6</f>
        <v>151</v>
      </c>
      <c r="O16" s="157"/>
      <c r="P16" s="8"/>
      <c r="Q16" s="8"/>
      <c r="R16" s="1"/>
      <c r="S16" s="125"/>
      <c r="T16" s="126"/>
      <c r="U16" s="126"/>
      <c r="V16" s="126"/>
      <c r="W16" s="126"/>
      <c r="X16" s="126"/>
      <c r="Y16" s="126"/>
      <c r="Z16" s="126"/>
      <c r="AA16" s="126"/>
      <c r="AB16" s="126"/>
      <c r="AC16" s="126"/>
      <c r="AD16" s="126"/>
      <c r="AE16" s="126"/>
      <c r="AF16" s="126"/>
      <c r="AG16" s="126"/>
      <c r="AH16" s="127"/>
      <c r="AI16" s="1"/>
      <c r="AJ16" s="1"/>
      <c r="AK16" s="185"/>
      <c r="AL16" s="186"/>
      <c r="AM16" s="186"/>
      <c r="AN16" s="186"/>
      <c r="AO16" s="186"/>
      <c r="AP16" s="186"/>
      <c r="AQ16" s="187"/>
    </row>
    <row r="17" spans="1:43" ht="15.6" customHeight="1" thickBot="1">
      <c r="A17" s="1"/>
      <c r="B17" s="9"/>
      <c r="C17" s="1"/>
      <c r="D17" s="1"/>
      <c r="E17" s="1"/>
      <c r="F17" s="1"/>
      <c r="G17" s="1"/>
      <c r="H17" s="1"/>
      <c r="I17" s="1"/>
      <c r="J17" s="1"/>
      <c r="K17" s="1"/>
      <c r="L17" s="1"/>
      <c r="M17" s="1"/>
      <c r="N17" s="1"/>
      <c r="O17" s="1"/>
      <c r="P17" s="1"/>
      <c r="Q17" s="1"/>
      <c r="R17" s="1"/>
      <c r="S17" s="125"/>
      <c r="T17" s="126"/>
      <c r="U17" s="126"/>
      <c r="V17" s="126"/>
      <c r="W17" s="126"/>
      <c r="X17" s="126"/>
      <c r="Y17" s="126"/>
      <c r="Z17" s="126"/>
      <c r="AA17" s="126"/>
      <c r="AB17" s="126"/>
      <c r="AC17" s="126"/>
      <c r="AD17" s="126"/>
      <c r="AE17" s="126"/>
      <c r="AF17" s="126"/>
      <c r="AG17" s="126"/>
      <c r="AH17" s="127"/>
      <c r="AI17" s="1"/>
      <c r="AJ17" s="1"/>
      <c r="AK17" s="185"/>
      <c r="AL17" s="186"/>
      <c r="AM17" s="186"/>
      <c r="AN17" s="186"/>
      <c r="AO17" s="186"/>
      <c r="AP17" s="186"/>
      <c r="AQ17" s="187"/>
    </row>
    <row r="18" spans="1:43" ht="23.1" customHeight="1">
      <c r="A18" s="1"/>
      <c r="B18" s="168"/>
      <c r="C18" s="169"/>
      <c r="D18" s="169"/>
      <c r="E18" s="169"/>
      <c r="F18" s="109" t="s">
        <v>26</v>
      </c>
      <c r="G18" s="109"/>
      <c r="H18" s="109"/>
      <c r="I18" s="109" t="s">
        <v>27</v>
      </c>
      <c r="J18" s="109"/>
      <c r="K18" s="109"/>
      <c r="L18" s="109" t="s">
        <v>25</v>
      </c>
      <c r="M18" s="109"/>
      <c r="N18" s="109"/>
      <c r="O18" s="110"/>
      <c r="P18" s="1"/>
      <c r="Q18" s="1"/>
      <c r="R18" s="1"/>
      <c r="S18" s="125"/>
      <c r="T18" s="126"/>
      <c r="U18" s="126"/>
      <c r="V18" s="126"/>
      <c r="W18" s="126"/>
      <c r="X18" s="126"/>
      <c r="Y18" s="126"/>
      <c r="Z18" s="126"/>
      <c r="AA18" s="126"/>
      <c r="AB18" s="126"/>
      <c r="AC18" s="126"/>
      <c r="AD18" s="126"/>
      <c r="AE18" s="126"/>
      <c r="AF18" s="126"/>
      <c r="AG18" s="126"/>
      <c r="AH18" s="127"/>
      <c r="AI18" s="1"/>
      <c r="AJ18" s="1"/>
      <c r="AK18" s="185"/>
      <c r="AL18" s="186"/>
      <c r="AM18" s="186"/>
      <c r="AN18" s="186"/>
      <c r="AO18" s="186"/>
      <c r="AP18" s="186"/>
      <c r="AQ18" s="187"/>
    </row>
    <row r="19" spans="1:43" ht="23.1" customHeight="1" thickBot="1">
      <c r="A19" s="1"/>
      <c r="B19" s="164" t="s">
        <v>28</v>
      </c>
      <c r="C19" s="165"/>
      <c r="D19" s="165"/>
      <c r="E19" s="166"/>
      <c r="F19" s="170" t="str">
        <f>データ!AU6</f>
        <v>-</v>
      </c>
      <c r="G19" s="170"/>
      <c r="H19" s="170"/>
      <c r="I19" s="170">
        <f>データ!AV6</f>
        <v>5551</v>
      </c>
      <c r="J19" s="170"/>
      <c r="K19" s="170"/>
      <c r="L19" s="170">
        <f>データ!AW6</f>
        <v>5551</v>
      </c>
      <c r="M19" s="170"/>
      <c r="N19" s="170"/>
      <c r="O19" s="171"/>
      <c r="P19" s="1"/>
      <c r="Q19" s="1"/>
      <c r="R19" s="1"/>
      <c r="S19" s="128"/>
      <c r="T19" s="129"/>
      <c r="U19" s="129"/>
      <c r="V19" s="129"/>
      <c r="W19" s="129"/>
      <c r="X19" s="129"/>
      <c r="Y19" s="129"/>
      <c r="Z19" s="129"/>
      <c r="AA19" s="129"/>
      <c r="AB19" s="129"/>
      <c r="AC19" s="129"/>
      <c r="AD19" s="129"/>
      <c r="AE19" s="129"/>
      <c r="AF19" s="129"/>
      <c r="AG19" s="129"/>
      <c r="AH19" s="130"/>
      <c r="AI19" s="1"/>
      <c r="AJ19" s="1"/>
      <c r="AK19" s="185"/>
      <c r="AL19" s="186"/>
      <c r="AM19" s="186"/>
      <c r="AN19" s="186"/>
      <c r="AO19" s="186"/>
      <c r="AP19" s="186"/>
      <c r="AQ19" s="187"/>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85"/>
      <c r="AL20" s="186"/>
      <c r="AM20" s="186"/>
      <c r="AN20" s="186"/>
      <c r="AO20" s="186"/>
      <c r="AP20" s="186"/>
      <c r="AQ20" s="187"/>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85"/>
      <c r="AL21" s="186"/>
      <c r="AM21" s="186"/>
      <c r="AN21" s="186"/>
      <c r="AO21" s="186"/>
      <c r="AP21" s="186"/>
      <c r="AQ21" s="187"/>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85"/>
      <c r="AL22" s="186"/>
      <c r="AM22" s="186"/>
      <c r="AN22" s="186"/>
      <c r="AO22" s="186"/>
      <c r="AP22" s="186"/>
      <c r="AQ22" s="187"/>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85"/>
      <c r="AL23" s="186"/>
      <c r="AM23" s="186"/>
      <c r="AN23" s="186"/>
      <c r="AO23" s="186"/>
      <c r="AP23" s="186"/>
      <c r="AQ23" s="187"/>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85"/>
      <c r="AL24" s="186"/>
      <c r="AM24" s="186"/>
      <c r="AN24" s="186"/>
      <c r="AO24" s="186"/>
      <c r="AP24" s="186"/>
      <c r="AQ24" s="187"/>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85"/>
      <c r="AL25" s="186"/>
      <c r="AM25" s="186"/>
      <c r="AN25" s="186"/>
      <c r="AO25" s="186"/>
      <c r="AP25" s="186"/>
      <c r="AQ25" s="187"/>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85"/>
      <c r="AL26" s="186"/>
      <c r="AM26" s="186"/>
      <c r="AN26" s="186"/>
      <c r="AO26" s="186"/>
      <c r="AP26" s="186"/>
      <c r="AQ26" s="187"/>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85"/>
      <c r="AL27" s="186"/>
      <c r="AM27" s="186"/>
      <c r="AN27" s="186"/>
      <c r="AO27" s="186"/>
      <c r="AP27" s="186"/>
      <c r="AQ27" s="187"/>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85"/>
      <c r="AL28" s="186"/>
      <c r="AM28" s="186"/>
      <c r="AN28" s="186"/>
      <c r="AO28" s="186"/>
      <c r="AP28" s="186"/>
      <c r="AQ28" s="187"/>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85"/>
      <c r="AL29" s="186"/>
      <c r="AM29" s="186"/>
      <c r="AN29" s="186"/>
      <c r="AO29" s="186"/>
      <c r="AP29" s="186"/>
      <c r="AQ29" s="187"/>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85"/>
      <c r="AL30" s="186"/>
      <c r="AM30" s="186"/>
      <c r="AN30" s="186"/>
      <c r="AO30" s="186"/>
      <c r="AP30" s="186"/>
      <c r="AQ30" s="187"/>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85"/>
      <c r="AL31" s="186"/>
      <c r="AM31" s="186"/>
      <c r="AN31" s="186"/>
      <c r="AO31" s="186"/>
      <c r="AP31" s="186"/>
      <c r="AQ31" s="187"/>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85"/>
      <c r="AL32" s="186"/>
      <c r="AM32" s="186"/>
      <c r="AN32" s="186"/>
      <c r="AO32" s="186"/>
      <c r="AP32" s="186"/>
      <c r="AQ32" s="187"/>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85"/>
      <c r="AL33" s="186"/>
      <c r="AM33" s="186"/>
      <c r="AN33" s="186"/>
      <c r="AO33" s="186"/>
      <c r="AP33" s="186"/>
      <c r="AQ33" s="187"/>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85"/>
      <c r="AL34" s="186"/>
      <c r="AM34" s="186"/>
      <c r="AN34" s="186"/>
      <c r="AO34" s="186"/>
      <c r="AP34" s="186"/>
      <c r="AQ34" s="187"/>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85"/>
      <c r="AL35" s="186"/>
      <c r="AM35" s="186"/>
      <c r="AN35" s="186"/>
      <c r="AO35" s="186"/>
      <c r="AP35" s="186"/>
      <c r="AQ35" s="187"/>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85"/>
      <c r="AL36" s="186"/>
      <c r="AM36" s="186"/>
      <c r="AN36" s="186"/>
      <c r="AO36" s="186"/>
      <c r="AP36" s="186"/>
      <c r="AQ36" s="187"/>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85"/>
      <c r="AL37" s="186"/>
      <c r="AM37" s="186"/>
      <c r="AN37" s="186"/>
      <c r="AO37" s="186"/>
      <c r="AP37" s="186"/>
      <c r="AQ37" s="187"/>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88"/>
      <c r="AL38" s="189"/>
      <c r="AM38" s="189"/>
      <c r="AN38" s="189"/>
      <c r="AO38" s="189"/>
      <c r="AP38" s="189"/>
      <c r="AQ38" s="190"/>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91" t="s">
        <v>32</v>
      </c>
      <c r="AL39" s="192"/>
      <c r="AM39" s="192"/>
      <c r="AN39" s="192"/>
      <c r="AO39" s="192"/>
      <c r="AP39" s="192"/>
      <c r="AQ39" s="193"/>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85" t="s">
        <v>173</v>
      </c>
      <c r="AL40" s="186"/>
      <c r="AM40" s="186"/>
      <c r="AN40" s="186"/>
      <c r="AO40" s="186"/>
      <c r="AP40" s="186"/>
      <c r="AQ40" s="187"/>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85"/>
      <c r="AL41" s="186"/>
      <c r="AM41" s="186"/>
      <c r="AN41" s="186"/>
      <c r="AO41" s="186"/>
      <c r="AP41" s="186"/>
      <c r="AQ41" s="187"/>
    </row>
    <row r="42" spans="1:43" ht="43.35" customHeight="1">
      <c r="A42" s="1"/>
      <c r="B42" s="172"/>
      <c r="C42" s="173"/>
      <c r="D42" s="173"/>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85"/>
      <c r="AL42" s="186"/>
      <c r="AM42" s="186"/>
      <c r="AN42" s="186"/>
      <c r="AO42" s="186"/>
      <c r="AP42" s="186"/>
      <c r="AQ42" s="187"/>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85"/>
      <c r="AL43" s="186"/>
      <c r="AM43" s="186"/>
      <c r="AN43" s="186"/>
      <c r="AO43" s="186"/>
      <c r="AP43" s="186"/>
      <c r="AQ43" s="187"/>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85"/>
      <c r="AL44" s="186"/>
      <c r="AM44" s="186"/>
      <c r="AN44" s="186"/>
      <c r="AO44" s="186"/>
      <c r="AP44" s="186"/>
      <c r="AQ44" s="187"/>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85"/>
      <c r="AL45" s="186"/>
      <c r="AM45" s="186"/>
      <c r="AN45" s="186"/>
      <c r="AO45" s="186"/>
      <c r="AP45" s="186"/>
      <c r="AQ45" s="187"/>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85"/>
      <c r="AL46" s="186"/>
      <c r="AM46" s="186"/>
      <c r="AN46" s="186"/>
      <c r="AO46" s="186"/>
      <c r="AP46" s="186"/>
      <c r="AQ46" s="187"/>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85"/>
      <c r="AL47" s="186"/>
      <c r="AM47" s="186"/>
      <c r="AN47" s="186"/>
      <c r="AO47" s="186"/>
      <c r="AP47" s="186"/>
      <c r="AQ47" s="187"/>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85"/>
      <c r="AL48" s="186"/>
      <c r="AM48" s="186"/>
      <c r="AN48" s="186"/>
      <c r="AO48" s="186"/>
      <c r="AP48" s="186"/>
      <c r="AQ48" s="187"/>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85"/>
      <c r="AL49" s="186"/>
      <c r="AM49" s="186"/>
      <c r="AN49" s="186"/>
      <c r="AO49" s="186"/>
      <c r="AP49" s="186"/>
      <c r="AQ49" s="187"/>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85"/>
      <c r="AL50" s="186"/>
      <c r="AM50" s="186"/>
      <c r="AN50" s="186"/>
      <c r="AO50" s="186"/>
      <c r="AP50" s="186"/>
      <c r="AQ50" s="187"/>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85"/>
      <c r="AL51" s="186"/>
      <c r="AM51" s="186"/>
      <c r="AN51" s="186"/>
      <c r="AO51" s="186"/>
      <c r="AP51" s="186"/>
      <c r="AQ51" s="187"/>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85"/>
      <c r="AL52" s="186"/>
      <c r="AM52" s="186"/>
      <c r="AN52" s="186"/>
      <c r="AO52" s="186"/>
      <c r="AP52" s="186"/>
      <c r="AQ52" s="187"/>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85"/>
      <c r="AL53" s="186"/>
      <c r="AM53" s="186"/>
      <c r="AN53" s="186"/>
      <c r="AO53" s="186"/>
      <c r="AP53" s="186"/>
      <c r="AQ53" s="187"/>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85"/>
      <c r="AL54" s="186"/>
      <c r="AM54" s="186"/>
      <c r="AN54" s="186"/>
      <c r="AO54" s="186"/>
      <c r="AP54" s="186"/>
      <c r="AQ54" s="187"/>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85"/>
      <c r="AL55" s="186"/>
      <c r="AM55" s="186"/>
      <c r="AN55" s="186"/>
      <c r="AO55" s="186"/>
      <c r="AP55" s="186"/>
      <c r="AQ55" s="187"/>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85"/>
      <c r="AL56" s="186"/>
      <c r="AM56" s="186"/>
      <c r="AN56" s="186"/>
      <c r="AO56" s="186"/>
      <c r="AP56" s="186"/>
      <c r="AQ56" s="187"/>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85"/>
      <c r="AL57" s="186"/>
      <c r="AM57" s="186"/>
      <c r="AN57" s="186"/>
      <c r="AO57" s="186"/>
      <c r="AP57" s="186"/>
      <c r="AQ57" s="187"/>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85"/>
      <c r="AL58" s="186"/>
      <c r="AM58" s="186"/>
      <c r="AN58" s="186"/>
      <c r="AO58" s="186"/>
      <c r="AP58" s="186"/>
      <c r="AQ58" s="187"/>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85"/>
      <c r="AL59" s="186"/>
      <c r="AM59" s="186"/>
      <c r="AN59" s="186"/>
      <c r="AO59" s="186"/>
      <c r="AP59" s="186"/>
      <c r="AQ59" s="187"/>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85"/>
      <c r="AL60" s="186"/>
      <c r="AM60" s="186"/>
      <c r="AN60" s="186"/>
      <c r="AO60" s="186"/>
      <c r="AP60" s="186"/>
      <c r="AQ60" s="187"/>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85"/>
      <c r="AL61" s="186"/>
      <c r="AM61" s="186"/>
      <c r="AN61" s="186"/>
      <c r="AO61" s="186"/>
      <c r="AP61" s="186"/>
      <c r="AQ61" s="187"/>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85"/>
      <c r="AL62" s="186"/>
      <c r="AM62" s="186"/>
      <c r="AN62" s="186"/>
      <c r="AO62" s="186"/>
      <c r="AP62" s="186"/>
      <c r="AQ62" s="187"/>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85"/>
      <c r="AL63" s="186"/>
      <c r="AM63" s="186"/>
      <c r="AN63" s="186"/>
      <c r="AO63" s="186"/>
      <c r="AP63" s="186"/>
      <c r="AQ63" s="187"/>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85"/>
      <c r="AL64" s="186"/>
      <c r="AM64" s="186"/>
      <c r="AN64" s="186"/>
      <c r="AO64" s="186"/>
      <c r="AP64" s="186"/>
      <c r="AQ64" s="187"/>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85"/>
      <c r="AL65" s="186"/>
      <c r="AM65" s="186"/>
      <c r="AN65" s="186"/>
      <c r="AO65" s="186"/>
      <c r="AP65" s="186"/>
      <c r="AQ65" s="187"/>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85"/>
      <c r="AL66" s="186"/>
      <c r="AM66" s="186"/>
      <c r="AN66" s="186"/>
      <c r="AO66" s="186"/>
      <c r="AP66" s="186"/>
      <c r="AQ66" s="187"/>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85"/>
      <c r="AL67" s="186"/>
      <c r="AM67" s="186"/>
      <c r="AN67" s="186"/>
      <c r="AO67" s="186"/>
      <c r="AP67" s="186"/>
      <c r="AQ67" s="187"/>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85"/>
      <c r="AL68" s="186"/>
      <c r="AM68" s="186"/>
      <c r="AN68" s="186"/>
      <c r="AO68" s="186"/>
      <c r="AP68" s="186"/>
      <c r="AQ68" s="187"/>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85"/>
      <c r="AL69" s="186"/>
      <c r="AM69" s="186"/>
      <c r="AN69" s="186"/>
      <c r="AO69" s="186"/>
      <c r="AP69" s="186"/>
      <c r="AQ69" s="187"/>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85"/>
      <c r="AL70" s="186"/>
      <c r="AM70" s="186"/>
      <c r="AN70" s="186"/>
      <c r="AO70" s="186"/>
      <c r="AP70" s="186"/>
      <c r="AQ70" s="187"/>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85"/>
      <c r="AL71" s="186"/>
      <c r="AM71" s="186"/>
      <c r="AN71" s="186"/>
      <c r="AO71" s="186"/>
      <c r="AP71" s="186"/>
      <c r="AQ71" s="187"/>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85"/>
      <c r="AL72" s="186"/>
      <c r="AM72" s="186"/>
      <c r="AN72" s="186"/>
      <c r="AO72" s="186"/>
      <c r="AP72" s="186"/>
      <c r="AQ72" s="187"/>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85"/>
      <c r="AL73" s="186"/>
      <c r="AM73" s="186"/>
      <c r="AN73" s="186"/>
      <c r="AO73" s="186"/>
      <c r="AP73" s="186"/>
      <c r="AQ73" s="187"/>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85"/>
      <c r="AL74" s="186"/>
      <c r="AM74" s="186"/>
      <c r="AN74" s="186"/>
      <c r="AO74" s="186"/>
      <c r="AP74" s="186"/>
      <c r="AQ74" s="187"/>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85"/>
      <c r="AL75" s="186"/>
      <c r="AM75" s="186"/>
      <c r="AN75" s="186"/>
      <c r="AO75" s="186"/>
      <c r="AP75" s="186"/>
      <c r="AQ75" s="187"/>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85"/>
      <c r="AL76" s="186"/>
      <c r="AM76" s="186"/>
      <c r="AN76" s="186"/>
      <c r="AO76" s="186"/>
      <c r="AP76" s="186"/>
      <c r="AQ76" s="187"/>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85"/>
      <c r="AL77" s="186"/>
      <c r="AM77" s="186"/>
      <c r="AN77" s="186"/>
      <c r="AO77" s="186"/>
      <c r="AP77" s="186"/>
      <c r="AQ77" s="187"/>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85"/>
      <c r="AL78" s="186"/>
      <c r="AM78" s="186"/>
      <c r="AN78" s="186"/>
      <c r="AO78" s="186"/>
      <c r="AP78" s="186"/>
      <c r="AQ78" s="187"/>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85"/>
      <c r="AL79" s="186"/>
      <c r="AM79" s="186"/>
      <c r="AN79" s="186"/>
      <c r="AO79" s="186"/>
      <c r="AP79" s="186"/>
      <c r="AQ79" s="187"/>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85"/>
      <c r="AL80" s="186"/>
      <c r="AM80" s="186"/>
      <c r="AN80" s="186"/>
      <c r="AO80" s="186"/>
      <c r="AP80" s="186"/>
      <c r="AQ80" s="187"/>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85"/>
      <c r="AL81" s="186"/>
      <c r="AM81" s="186"/>
      <c r="AN81" s="186"/>
      <c r="AO81" s="186"/>
      <c r="AP81" s="186"/>
      <c r="AQ81" s="187"/>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85"/>
      <c r="AL82" s="186"/>
      <c r="AM82" s="186"/>
      <c r="AN82" s="186"/>
      <c r="AO82" s="186"/>
      <c r="AP82" s="186"/>
      <c r="AQ82" s="187"/>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85"/>
      <c r="AL83" s="186"/>
      <c r="AM83" s="186"/>
      <c r="AN83" s="186"/>
      <c r="AO83" s="186"/>
      <c r="AP83" s="186"/>
      <c r="AQ83" s="187"/>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85"/>
      <c r="AL84" s="186"/>
      <c r="AM84" s="186"/>
      <c r="AN84" s="186"/>
      <c r="AO84" s="186"/>
      <c r="AP84" s="186"/>
      <c r="AQ84" s="187"/>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85"/>
      <c r="AL85" s="186"/>
      <c r="AM85" s="186"/>
      <c r="AN85" s="186"/>
      <c r="AO85" s="186"/>
      <c r="AP85" s="186"/>
      <c r="AQ85" s="187"/>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85"/>
      <c r="AL86" s="186"/>
      <c r="AM86" s="186"/>
      <c r="AN86" s="186"/>
      <c r="AO86" s="186"/>
      <c r="AP86" s="186"/>
      <c r="AQ86" s="187"/>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85"/>
      <c r="AL87" s="186"/>
      <c r="AM87" s="186"/>
      <c r="AN87" s="186"/>
      <c r="AO87" s="186"/>
      <c r="AP87" s="186"/>
      <c r="AQ87" s="187"/>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85"/>
      <c r="AL88" s="186"/>
      <c r="AM88" s="186"/>
      <c r="AN88" s="186"/>
      <c r="AO88" s="186"/>
      <c r="AP88" s="186"/>
      <c r="AQ88" s="187"/>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85"/>
      <c r="AL89" s="186"/>
      <c r="AM89" s="186"/>
      <c r="AN89" s="186"/>
      <c r="AO89" s="186"/>
      <c r="AP89" s="186"/>
      <c r="AQ89" s="187"/>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85"/>
      <c r="AL90" s="186"/>
      <c r="AM90" s="186"/>
      <c r="AN90" s="186"/>
      <c r="AO90" s="186"/>
      <c r="AP90" s="186"/>
      <c r="AQ90" s="187"/>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85"/>
      <c r="AL91" s="186"/>
      <c r="AM91" s="186"/>
      <c r="AN91" s="186"/>
      <c r="AO91" s="186"/>
      <c r="AP91" s="186"/>
      <c r="AQ91" s="187"/>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85"/>
      <c r="AL92" s="186"/>
      <c r="AM92" s="186"/>
      <c r="AN92" s="186"/>
      <c r="AO92" s="186"/>
      <c r="AP92" s="186"/>
      <c r="AQ92" s="187"/>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85"/>
      <c r="AL93" s="186"/>
      <c r="AM93" s="186"/>
      <c r="AN93" s="186"/>
      <c r="AO93" s="186"/>
      <c r="AP93" s="186"/>
      <c r="AQ93" s="187"/>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85"/>
      <c r="AL94" s="186"/>
      <c r="AM94" s="186"/>
      <c r="AN94" s="186"/>
      <c r="AO94" s="186"/>
      <c r="AP94" s="186"/>
      <c r="AQ94" s="187"/>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85"/>
      <c r="AL95" s="186"/>
      <c r="AM95" s="186"/>
      <c r="AN95" s="186"/>
      <c r="AO95" s="186"/>
      <c r="AP95" s="186"/>
      <c r="AQ95" s="187"/>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88"/>
      <c r="AL96" s="189"/>
      <c r="AM96" s="189"/>
      <c r="AN96" s="189"/>
      <c r="AO96" s="189"/>
      <c r="AP96" s="189"/>
      <c r="AQ96" s="190"/>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91" t="s">
        <v>34</v>
      </c>
      <c r="AL97" s="192"/>
      <c r="AM97" s="192"/>
      <c r="AN97" s="192"/>
      <c r="AO97" s="192"/>
      <c r="AP97" s="192"/>
      <c r="AQ97" s="193"/>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94"/>
      <c r="AL98" s="195"/>
      <c r="AM98" s="195"/>
      <c r="AN98" s="195"/>
      <c r="AO98" s="195"/>
      <c r="AP98" s="195"/>
      <c r="AQ98" s="196"/>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97" t="s">
        <v>174</v>
      </c>
      <c r="AL99" s="198"/>
      <c r="AM99" s="198"/>
      <c r="AN99" s="198"/>
      <c r="AO99" s="198"/>
      <c r="AP99" s="198"/>
      <c r="AQ99" s="199"/>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97"/>
      <c r="AL100" s="198"/>
      <c r="AM100" s="198"/>
      <c r="AN100" s="198"/>
      <c r="AO100" s="198"/>
      <c r="AP100" s="198"/>
      <c r="AQ100" s="199"/>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97"/>
      <c r="AL101" s="198"/>
      <c r="AM101" s="198"/>
      <c r="AN101" s="198"/>
      <c r="AO101" s="198"/>
      <c r="AP101" s="198"/>
      <c r="AQ101" s="199"/>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97"/>
      <c r="AL102" s="198"/>
      <c r="AM102" s="198"/>
      <c r="AN102" s="198"/>
      <c r="AO102" s="198"/>
      <c r="AP102" s="198"/>
      <c r="AQ102" s="199"/>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97"/>
      <c r="AL103" s="198"/>
      <c r="AM103" s="198"/>
      <c r="AN103" s="198"/>
      <c r="AO103" s="198"/>
      <c r="AP103" s="198"/>
      <c r="AQ103" s="199"/>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97"/>
      <c r="AL104" s="198"/>
      <c r="AM104" s="198"/>
      <c r="AN104" s="198"/>
      <c r="AO104" s="198"/>
      <c r="AP104" s="198"/>
      <c r="AQ104" s="199"/>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97"/>
      <c r="AL105" s="198"/>
      <c r="AM105" s="198"/>
      <c r="AN105" s="198"/>
      <c r="AO105" s="198"/>
      <c r="AP105" s="198"/>
      <c r="AQ105" s="199"/>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97"/>
      <c r="AL106" s="198"/>
      <c r="AM106" s="198"/>
      <c r="AN106" s="198"/>
      <c r="AO106" s="198"/>
      <c r="AP106" s="198"/>
      <c r="AQ106" s="199"/>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97"/>
      <c r="AL107" s="198"/>
      <c r="AM107" s="198"/>
      <c r="AN107" s="198"/>
      <c r="AO107" s="198"/>
      <c r="AP107" s="198"/>
      <c r="AQ107" s="199"/>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97"/>
      <c r="AL108" s="198"/>
      <c r="AM108" s="198"/>
      <c r="AN108" s="198"/>
      <c r="AO108" s="198"/>
      <c r="AP108" s="198"/>
      <c r="AQ108" s="199"/>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97"/>
      <c r="AL109" s="198"/>
      <c r="AM109" s="198"/>
      <c r="AN109" s="198"/>
      <c r="AO109" s="198"/>
      <c r="AP109" s="198"/>
      <c r="AQ109" s="199"/>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97"/>
      <c r="AL110" s="198"/>
      <c r="AM110" s="198"/>
      <c r="AN110" s="198"/>
      <c r="AO110" s="198"/>
      <c r="AP110" s="198"/>
      <c r="AQ110" s="199"/>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97"/>
      <c r="AL111" s="198"/>
      <c r="AM111" s="198"/>
      <c r="AN111" s="198"/>
      <c r="AO111" s="198"/>
      <c r="AP111" s="198"/>
      <c r="AQ111" s="199"/>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97"/>
      <c r="AL112" s="198"/>
      <c r="AM112" s="198"/>
      <c r="AN112" s="198"/>
      <c r="AO112" s="198"/>
      <c r="AP112" s="198"/>
      <c r="AQ112" s="199"/>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97"/>
      <c r="AL113" s="198"/>
      <c r="AM113" s="198"/>
      <c r="AN113" s="198"/>
      <c r="AO113" s="198"/>
      <c r="AP113" s="198"/>
      <c r="AQ113" s="199"/>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97"/>
      <c r="AL114" s="198"/>
      <c r="AM114" s="198"/>
      <c r="AN114" s="198"/>
      <c r="AO114" s="198"/>
      <c r="AP114" s="198"/>
      <c r="AQ114" s="199"/>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97"/>
      <c r="AL115" s="198"/>
      <c r="AM115" s="198"/>
      <c r="AN115" s="198"/>
      <c r="AO115" s="198"/>
      <c r="AP115" s="198"/>
      <c r="AQ115" s="199"/>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97"/>
      <c r="AL116" s="198"/>
      <c r="AM116" s="198"/>
      <c r="AN116" s="198"/>
      <c r="AO116" s="198"/>
      <c r="AP116" s="198"/>
      <c r="AQ116" s="199"/>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200"/>
      <c r="AL117" s="201"/>
      <c r="AM117" s="201"/>
      <c r="AN117" s="201"/>
      <c r="AO117" s="201"/>
      <c r="AP117" s="201"/>
      <c r="AQ117" s="202"/>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54">
      <c r="A6" s="46" t="s">
        <v>113</v>
      </c>
      <c r="B6" s="64" t="str">
        <f>B7</f>
        <v>2015</v>
      </c>
      <c r="C6" s="64" t="str">
        <f t="shared" ref="C6:AW6" si="6">C7</f>
        <v>314013</v>
      </c>
      <c r="D6" s="64" t="str">
        <f t="shared" si="6"/>
        <v>47</v>
      </c>
      <c r="E6" s="64" t="str">
        <f t="shared" si="6"/>
        <v>04</v>
      </c>
      <c r="F6" s="64" t="str">
        <f t="shared" si="6"/>
        <v>0</v>
      </c>
      <c r="G6" s="64" t="str">
        <f t="shared" si="6"/>
        <v>000</v>
      </c>
      <c r="H6" s="64" t="str">
        <f t="shared" si="6"/>
        <v>鳥取県　日南町</v>
      </c>
      <c r="I6" s="64" t="str">
        <f t="shared" si="6"/>
        <v>法非適用</v>
      </c>
      <c r="J6" s="64" t="str">
        <f t="shared" si="6"/>
        <v>電気事業</v>
      </c>
      <c r="K6" s="65" t="str">
        <f t="shared" si="6"/>
        <v>該当数値なし</v>
      </c>
      <c r="L6" s="66">
        <f t="shared" si="6"/>
        <v>1</v>
      </c>
      <c r="M6" s="66" t="str">
        <f t="shared" si="6"/>
        <v>-</v>
      </c>
      <c r="N6" s="66" t="str">
        <f t="shared" si="6"/>
        <v>-</v>
      </c>
      <c r="O6" s="66" t="str">
        <f t="shared" si="6"/>
        <v>-</v>
      </c>
      <c r="P6" s="66" t="str">
        <f t="shared" si="6"/>
        <v>-</v>
      </c>
      <c r="Q6" s="67" t="str">
        <f>Q7</f>
        <v>平成47年9月30日　新石見小水力発電所</v>
      </c>
      <c r="R6" s="68" t="str">
        <f t="shared" si="6"/>
        <v>平成47年9月30日　新石見小水力発電所</v>
      </c>
      <c r="S6" s="64" t="str">
        <f t="shared" si="6"/>
        <v>無</v>
      </c>
      <c r="T6" s="68" t="str">
        <f t="shared" si="6"/>
        <v>中国電力株式会社</v>
      </c>
      <c r="U6" s="65" t="str">
        <f t="shared" si="6"/>
        <v>-</v>
      </c>
      <c r="V6" s="66" t="str">
        <f>V7</f>
        <v>-</v>
      </c>
      <c r="W6" s="66" t="str">
        <f t="shared" si="6"/>
        <v>-</v>
      </c>
      <c r="X6" s="66" t="str">
        <f t="shared" si="6"/>
        <v>-</v>
      </c>
      <c r="Y6" s="66" t="str">
        <f t="shared" si="6"/>
        <v>-</v>
      </c>
      <c r="Z6" s="66">
        <f t="shared" si="6"/>
        <v>151</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t="str">
        <f t="shared" si="6"/>
        <v>-</v>
      </c>
      <c r="AN6" s="66" t="str">
        <f t="shared" si="6"/>
        <v>-</v>
      </c>
      <c r="AO6" s="66" t="str">
        <f t="shared" si="6"/>
        <v>-</v>
      </c>
      <c r="AP6" s="66" t="str">
        <f t="shared" si="6"/>
        <v>-</v>
      </c>
      <c r="AQ6" s="66" t="str">
        <f t="shared" si="6"/>
        <v>-</v>
      </c>
      <c r="AR6" s="66" t="str">
        <f t="shared" si="6"/>
        <v>-</v>
      </c>
      <c r="AS6" s="66" t="str">
        <f t="shared" si="6"/>
        <v>-</v>
      </c>
      <c r="AT6" s="66">
        <f t="shared" si="6"/>
        <v>151</v>
      </c>
      <c r="AU6" s="66" t="str">
        <f t="shared" si="6"/>
        <v>-</v>
      </c>
      <c r="AV6" s="66">
        <f t="shared" si="6"/>
        <v>5551</v>
      </c>
      <c r="AW6" s="66">
        <f t="shared" si="6"/>
        <v>5551</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54">
      <c r="A7" s="46"/>
      <c r="B7" s="74" t="s">
        <v>114</v>
      </c>
      <c r="C7" s="74" t="s">
        <v>115</v>
      </c>
      <c r="D7" s="74" t="s">
        <v>116</v>
      </c>
      <c r="E7" s="74" t="s">
        <v>117</v>
      </c>
      <c r="F7" s="74" t="s">
        <v>118</v>
      </c>
      <c r="G7" s="74" t="s">
        <v>119</v>
      </c>
      <c r="H7" s="74" t="s">
        <v>120</v>
      </c>
      <c r="I7" s="74" t="s">
        <v>121</v>
      </c>
      <c r="J7" s="74" t="s">
        <v>122</v>
      </c>
      <c r="K7" s="75" t="s">
        <v>123</v>
      </c>
      <c r="L7" s="76">
        <v>1</v>
      </c>
      <c r="M7" s="76" t="s">
        <v>124</v>
      </c>
      <c r="N7" s="77" t="s">
        <v>124</v>
      </c>
      <c r="O7" s="77" t="s">
        <v>124</v>
      </c>
      <c r="P7" s="77" t="s">
        <v>124</v>
      </c>
      <c r="Q7" s="78" t="s">
        <v>125</v>
      </c>
      <c r="R7" s="78" t="s">
        <v>125</v>
      </c>
      <c r="S7" s="79" t="s">
        <v>126</v>
      </c>
      <c r="T7" s="78" t="s">
        <v>127</v>
      </c>
      <c r="U7" s="75" t="s">
        <v>124</v>
      </c>
      <c r="V7" s="77" t="s">
        <v>124</v>
      </c>
      <c r="W7" s="77" t="s">
        <v>124</v>
      </c>
      <c r="X7" s="77" t="s">
        <v>124</v>
      </c>
      <c r="Y7" s="77" t="s">
        <v>124</v>
      </c>
      <c r="Z7" s="77">
        <v>151</v>
      </c>
      <c r="AA7" s="77" t="s">
        <v>124</v>
      </c>
      <c r="AB7" s="77" t="s">
        <v>124</v>
      </c>
      <c r="AC7" s="77" t="s">
        <v>124</v>
      </c>
      <c r="AD7" s="77" t="s">
        <v>124</v>
      </c>
      <c r="AE7" s="77" t="s">
        <v>124</v>
      </c>
      <c r="AF7" s="77" t="s">
        <v>124</v>
      </c>
      <c r="AG7" s="77" t="s">
        <v>124</v>
      </c>
      <c r="AH7" s="77" t="s">
        <v>124</v>
      </c>
      <c r="AI7" s="77" t="s">
        <v>124</v>
      </c>
      <c r="AJ7" s="77" t="s">
        <v>124</v>
      </c>
      <c r="AK7" s="77" t="s">
        <v>124</v>
      </c>
      <c r="AL7" s="77" t="s">
        <v>124</v>
      </c>
      <c r="AM7" s="77" t="s">
        <v>124</v>
      </c>
      <c r="AN7" s="77" t="s">
        <v>124</v>
      </c>
      <c r="AO7" s="77" t="s">
        <v>124</v>
      </c>
      <c r="AP7" s="77" t="s">
        <v>124</v>
      </c>
      <c r="AQ7" s="77" t="s">
        <v>124</v>
      </c>
      <c r="AR7" s="77" t="s">
        <v>124</v>
      </c>
      <c r="AS7" s="77" t="s">
        <v>124</v>
      </c>
      <c r="AT7" s="77">
        <v>151</v>
      </c>
      <c r="AU7" s="77" t="s">
        <v>124</v>
      </c>
      <c r="AV7" s="77">
        <v>5551</v>
      </c>
      <c r="AW7" s="77">
        <v>5551</v>
      </c>
      <c r="AX7" s="80" t="s">
        <v>124</v>
      </c>
      <c r="AY7" s="80" t="s">
        <v>124</v>
      </c>
      <c r="AZ7" s="80" t="s">
        <v>124</v>
      </c>
      <c r="BA7" s="80" t="s">
        <v>124</v>
      </c>
      <c r="BB7" s="80">
        <v>489.5</v>
      </c>
      <c r="BC7" s="80" t="s">
        <v>124</v>
      </c>
      <c r="BD7" s="80" t="s">
        <v>124</v>
      </c>
      <c r="BE7" s="80" t="s">
        <v>124</v>
      </c>
      <c r="BF7" s="80" t="s">
        <v>124</v>
      </c>
      <c r="BG7" s="80">
        <v>118.8</v>
      </c>
      <c r="BH7" s="80">
        <v>100</v>
      </c>
      <c r="BI7" s="80" t="s">
        <v>124</v>
      </c>
      <c r="BJ7" s="80" t="s">
        <v>124</v>
      </c>
      <c r="BK7" s="80" t="s">
        <v>124</v>
      </c>
      <c r="BL7" s="80" t="s">
        <v>124</v>
      </c>
      <c r="BM7" s="80">
        <v>489.5</v>
      </c>
      <c r="BN7" s="80" t="s">
        <v>124</v>
      </c>
      <c r="BO7" s="80" t="s">
        <v>124</v>
      </c>
      <c r="BP7" s="80" t="s">
        <v>124</v>
      </c>
      <c r="BQ7" s="80" t="s">
        <v>124</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t="s">
        <v>124</v>
      </c>
      <c r="CF7" s="80" t="s">
        <v>124</v>
      </c>
      <c r="CG7" s="80" t="s">
        <v>124</v>
      </c>
      <c r="CH7" s="80" t="s">
        <v>124</v>
      </c>
      <c r="CI7" s="80">
        <v>7509.9</v>
      </c>
      <c r="CJ7" s="80" t="s">
        <v>124</v>
      </c>
      <c r="CK7" s="80" t="s">
        <v>124</v>
      </c>
      <c r="CL7" s="80" t="s">
        <v>124</v>
      </c>
      <c r="CM7" s="80" t="s">
        <v>124</v>
      </c>
      <c r="CN7" s="80">
        <v>18815.8</v>
      </c>
      <c r="CO7" s="77" t="s">
        <v>124</v>
      </c>
      <c r="CP7" s="77" t="s">
        <v>124</v>
      </c>
      <c r="CQ7" s="77" t="s">
        <v>124</v>
      </c>
      <c r="CR7" s="77" t="s">
        <v>124</v>
      </c>
      <c r="CS7" s="77">
        <v>4417</v>
      </c>
      <c r="CT7" s="77" t="s">
        <v>124</v>
      </c>
      <c r="CU7" s="77" t="s">
        <v>124</v>
      </c>
      <c r="CV7" s="77" t="s">
        <v>124</v>
      </c>
      <c r="CW7" s="77" t="s">
        <v>124</v>
      </c>
      <c r="CX7" s="77">
        <v>37685</v>
      </c>
      <c r="CY7" s="77">
        <v>90</v>
      </c>
      <c r="CZ7" s="80" t="s">
        <v>124</v>
      </c>
      <c r="DA7" s="80" t="s">
        <v>124</v>
      </c>
      <c r="DB7" s="80" t="s">
        <v>124</v>
      </c>
      <c r="DC7" s="80" t="s">
        <v>124</v>
      </c>
      <c r="DD7" s="80">
        <v>19.100000000000001</v>
      </c>
      <c r="DE7" s="80" t="s">
        <v>124</v>
      </c>
      <c r="DF7" s="80" t="s">
        <v>124</v>
      </c>
      <c r="DG7" s="80" t="s">
        <v>124</v>
      </c>
      <c r="DH7" s="80" t="s">
        <v>124</v>
      </c>
      <c r="DI7" s="80">
        <v>33.9</v>
      </c>
      <c r="DJ7" s="80" t="s">
        <v>124</v>
      </c>
      <c r="DK7" s="80" t="s">
        <v>124</v>
      </c>
      <c r="DL7" s="80" t="s">
        <v>124</v>
      </c>
      <c r="DM7" s="80" t="s">
        <v>124</v>
      </c>
      <c r="DN7" s="80">
        <v>0</v>
      </c>
      <c r="DO7" s="80" t="s">
        <v>124</v>
      </c>
      <c r="DP7" s="80" t="s">
        <v>124</v>
      </c>
      <c r="DQ7" s="80" t="s">
        <v>124</v>
      </c>
      <c r="DR7" s="80" t="s">
        <v>124</v>
      </c>
      <c r="DS7" s="80">
        <v>16.3</v>
      </c>
      <c r="DT7" s="80" t="s">
        <v>124</v>
      </c>
      <c r="DU7" s="80" t="s">
        <v>124</v>
      </c>
      <c r="DV7" s="80" t="s">
        <v>124</v>
      </c>
      <c r="DW7" s="80" t="s">
        <v>124</v>
      </c>
      <c r="DX7" s="80">
        <v>0</v>
      </c>
      <c r="DY7" s="80" t="s">
        <v>124</v>
      </c>
      <c r="DZ7" s="80" t="s">
        <v>124</v>
      </c>
      <c r="EA7" s="80" t="s">
        <v>124</v>
      </c>
      <c r="EB7" s="80" t="s">
        <v>124</v>
      </c>
      <c r="EC7" s="80">
        <v>101.4</v>
      </c>
      <c r="ED7" s="80" t="s">
        <v>124</v>
      </c>
      <c r="EE7" s="80" t="s">
        <v>124</v>
      </c>
      <c r="EF7" s="80" t="s">
        <v>124</v>
      </c>
      <c r="EG7" s="80" t="s">
        <v>124</v>
      </c>
      <c r="EH7" s="80" t="s">
        <v>124</v>
      </c>
      <c r="EI7" s="80" t="s">
        <v>124</v>
      </c>
      <c r="EJ7" s="80" t="s">
        <v>124</v>
      </c>
      <c r="EK7" s="80" t="s">
        <v>124</v>
      </c>
      <c r="EL7" s="80" t="s">
        <v>124</v>
      </c>
      <c r="EM7" s="80" t="s">
        <v>124</v>
      </c>
      <c r="EN7" s="80" t="s">
        <v>124</v>
      </c>
      <c r="EO7" s="80" t="s">
        <v>124</v>
      </c>
      <c r="EP7" s="80" t="s">
        <v>124</v>
      </c>
      <c r="EQ7" s="80" t="s">
        <v>124</v>
      </c>
      <c r="ER7" s="80">
        <v>100</v>
      </c>
      <c r="ES7" s="80" t="s">
        <v>124</v>
      </c>
      <c r="ET7" s="80" t="s">
        <v>124</v>
      </c>
      <c r="EU7" s="80" t="s">
        <v>124</v>
      </c>
      <c r="EV7" s="80" t="s">
        <v>124</v>
      </c>
      <c r="EW7" s="80">
        <v>72.7</v>
      </c>
      <c r="EX7" s="77">
        <v>90</v>
      </c>
      <c r="EY7" s="80" t="s">
        <v>124</v>
      </c>
      <c r="EZ7" s="80" t="s">
        <v>124</v>
      </c>
      <c r="FA7" s="80" t="s">
        <v>124</v>
      </c>
      <c r="FB7" s="80" t="s">
        <v>124</v>
      </c>
      <c r="FC7" s="80">
        <v>19.100000000000001</v>
      </c>
      <c r="FD7" s="80" t="s">
        <v>124</v>
      </c>
      <c r="FE7" s="80" t="s">
        <v>124</v>
      </c>
      <c r="FF7" s="80" t="s">
        <v>124</v>
      </c>
      <c r="FG7" s="80" t="s">
        <v>124</v>
      </c>
      <c r="FH7" s="80">
        <v>61.8</v>
      </c>
      <c r="FI7" s="80" t="s">
        <v>124</v>
      </c>
      <c r="FJ7" s="80" t="s">
        <v>124</v>
      </c>
      <c r="FK7" s="80" t="s">
        <v>124</v>
      </c>
      <c r="FL7" s="80" t="s">
        <v>124</v>
      </c>
      <c r="FM7" s="80">
        <v>0</v>
      </c>
      <c r="FN7" s="80" t="s">
        <v>124</v>
      </c>
      <c r="FO7" s="80" t="s">
        <v>124</v>
      </c>
      <c r="FP7" s="80" t="s">
        <v>124</v>
      </c>
      <c r="FQ7" s="80" t="s">
        <v>124</v>
      </c>
      <c r="FR7" s="80">
        <v>8.6999999999999993</v>
      </c>
      <c r="FS7" s="80" t="s">
        <v>124</v>
      </c>
      <c r="FT7" s="80" t="s">
        <v>124</v>
      </c>
      <c r="FU7" s="80" t="s">
        <v>124</v>
      </c>
      <c r="FV7" s="80" t="s">
        <v>124</v>
      </c>
      <c r="FW7" s="80">
        <v>0</v>
      </c>
      <c r="FX7" s="80" t="s">
        <v>124</v>
      </c>
      <c r="FY7" s="80" t="s">
        <v>124</v>
      </c>
      <c r="FZ7" s="80" t="s">
        <v>124</v>
      </c>
      <c r="GA7" s="80" t="s">
        <v>124</v>
      </c>
      <c r="GB7" s="80">
        <v>334.6</v>
      </c>
      <c r="GC7" s="80" t="s">
        <v>124</v>
      </c>
      <c r="GD7" s="80" t="s">
        <v>124</v>
      </c>
      <c r="GE7" s="80" t="s">
        <v>124</v>
      </c>
      <c r="GF7" s="80" t="s">
        <v>124</v>
      </c>
      <c r="GG7" s="80" t="s">
        <v>124</v>
      </c>
      <c r="GH7" s="80" t="s">
        <v>124</v>
      </c>
      <c r="GI7" s="80" t="s">
        <v>124</v>
      </c>
      <c r="GJ7" s="80" t="s">
        <v>124</v>
      </c>
      <c r="GK7" s="80" t="s">
        <v>124</v>
      </c>
      <c r="GL7" s="80" t="s">
        <v>124</v>
      </c>
      <c r="GM7" s="80" t="s">
        <v>124</v>
      </c>
      <c r="GN7" s="80" t="s">
        <v>124</v>
      </c>
      <c r="GO7" s="80" t="s">
        <v>124</v>
      </c>
      <c r="GP7" s="80" t="s">
        <v>124</v>
      </c>
      <c r="GQ7" s="80">
        <v>100</v>
      </c>
      <c r="GR7" s="80" t="s">
        <v>124</v>
      </c>
      <c r="GS7" s="80" t="s">
        <v>124</v>
      </c>
      <c r="GT7" s="80" t="s">
        <v>124</v>
      </c>
      <c r="GU7" s="80" t="s">
        <v>124</v>
      </c>
      <c r="GV7" s="80">
        <v>80.599999999999994</v>
      </c>
      <c r="GW7" s="77" t="s">
        <v>124</v>
      </c>
      <c r="GX7" s="80" t="s">
        <v>124</v>
      </c>
      <c r="GY7" s="80" t="s">
        <v>124</v>
      </c>
      <c r="GZ7" s="80" t="s">
        <v>124</v>
      </c>
      <c r="HA7" s="80" t="s">
        <v>124</v>
      </c>
      <c r="HB7" s="80" t="s">
        <v>124</v>
      </c>
      <c r="HC7" s="80" t="s">
        <v>124</v>
      </c>
      <c r="HD7" s="80" t="s">
        <v>124</v>
      </c>
      <c r="HE7" s="80" t="s">
        <v>124</v>
      </c>
      <c r="HF7" s="80" t="s">
        <v>124</v>
      </c>
      <c r="HG7" s="80">
        <v>47.9</v>
      </c>
      <c r="HH7" s="80" t="s">
        <v>124</v>
      </c>
      <c r="HI7" s="80" t="s">
        <v>124</v>
      </c>
      <c r="HJ7" s="80" t="s">
        <v>124</v>
      </c>
      <c r="HK7" s="80" t="s">
        <v>124</v>
      </c>
      <c r="HL7" s="80" t="s">
        <v>124</v>
      </c>
      <c r="HM7" s="80" t="s">
        <v>124</v>
      </c>
      <c r="HN7" s="80" t="s">
        <v>124</v>
      </c>
      <c r="HO7" s="80" t="s">
        <v>124</v>
      </c>
      <c r="HP7" s="80" t="s">
        <v>124</v>
      </c>
      <c r="HQ7" s="80">
        <v>13</v>
      </c>
      <c r="HR7" s="80" t="s">
        <v>124</v>
      </c>
      <c r="HS7" s="80" t="s">
        <v>124</v>
      </c>
      <c r="HT7" s="80" t="s">
        <v>124</v>
      </c>
      <c r="HU7" s="80" t="s">
        <v>124</v>
      </c>
      <c r="HV7" s="80" t="s">
        <v>124</v>
      </c>
      <c r="HW7" s="80" t="s">
        <v>124</v>
      </c>
      <c r="HX7" s="80" t="s">
        <v>124</v>
      </c>
      <c r="HY7" s="80" t="s">
        <v>124</v>
      </c>
      <c r="HZ7" s="80" t="s">
        <v>124</v>
      </c>
      <c r="IA7" s="80">
        <v>24.5</v>
      </c>
      <c r="IB7" s="80" t="s">
        <v>124</v>
      </c>
      <c r="IC7" s="80" t="s">
        <v>124</v>
      </c>
      <c r="ID7" s="80" t="s">
        <v>124</v>
      </c>
      <c r="IE7" s="80" t="s">
        <v>124</v>
      </c>
      <c r="IF7" s="80" t="s">
        <v>124</v>
      </c>
      <c r="IG7" s="80" t="s">
        <v>124</v>
      </c>
      <c r="IH7" s="80" t="s">
        <v>124</v>
      </c>
      <c r="II7" s="80" t="s">
        <v>124</v>
      </c>
      <c r="IJ7" s="80" t="s">
        <v>124</v>
      </c>
      <c r="IK7" s="80" t="s">
        <v>124</v>
      </c>
      <c r="IL7" s="80" t="s">
        <v>124</v>
      </c>
      <c r="IM7" s="80" t="s">
        <v>124</v>
      </c>
      <c r="IN7" s="80" t="s">
        <v>124</v>
      </c>
      <c r="IO7" s="80" t="s">
        <v>124</v>
      </c>
      <c r="IP7" s="80" t="s">
        <v>124</v>
      </c>
      <c r="IQ7" s="80" t="s">
        <v>124</v>
      </c>
      <c r="IR7" s="80" t="s">
        <v>124</v>
      </c>
      <c r="IS7" s="80" t="s">
        <v>124</v>
      </c>
      <c r="IT7" s="80" t="s">
        <v>124</v>
      </c>
      <c r="IU7" s="80">
        <v>52.8</v>
      </c>
      <c r="IV7" s="77" t="s">
        <v>124</v>
      </c>
      <c r="IW7" s="80" t="s">
        <v>124</v>
      </c>
      <c r="IX7" s="80" t="s">
        <v>124</v>
      </c>
      <c r="IY7" s="80" t="s">
        <v>124</v>
      </c>
      <c r="IZ7" s="80" t="s">
        <v>124</v>
      </c>
      <c r="JA7" s="80" t="s">
        <v>124</v>
      </c>
      <c r="JB7" s="80" t="s">
        <v>124</v>
      </c>
      <c r="JC7" s="80" t="s">
        <v>124</v>
      </c>
      <c r="JD7" s="80" t="s">
        <v>124</v>
      </c>
      <c r="JE7" s="80" t="s">
        <v>124</v>
      </c>
      <c r="JF7" s="80">
        <v>16.100000000000001</v>
      </c>
      <c r="JG7" s="80" t="s">
        <v>124</v>
      </c>
      <c r="JH7" s="80" t="s">
        <v>124</v>
      </c>
      <c r="JI7" s="80" t="s">
        <v>124</v>
      </c>
      <c r="JJ7" s="80" t="s">
        <v>124</v>
      </c>
      <c r="JK7" s="80" t="s">
        <v>124</v>
      </c>
      <c r="JL7" s="80" t="s">
        <v>124</v>
      </c>
      <c r="JM7" s="80" t="s">
        <v>124</v>
      </c>
      <c r="JN7" s="80" t="s">
        <v>124</v>
      </c>
      <c r="JO7" s="80" t="s">
        <v>124</v>
      </c>
      <c r="JP7" s="80">
        <v>45.4</v>
      </c>
      <c r="JQ7" s="80" t="s">
        <v>124</v>
      </c>
      <c r="JR7" s="80" t="s">
        <v>124</v>
      </c>
      <c r="JS7" s="80" t="s">
        <v>124</v>
      </c>
      <c r="JT7" s="80" t="s">
        <v>124</v>
      </c>
      <c r="JU7" s="80" t="s">
        <v>124</v>
      </c>
      <c r="JV7" s="80" t="s">
        <v>124</v>
      </c>
      <c r="JW7" s="80" t="s">
        <v>124</v>
      </c>
      <c r="JX7" s="80" t="s">
        <v>124</v>
      </c>
      <c r="JY7" s="80" t="s">
        <v>124</v>
      </c>
      <c r="JZ7" s="80">
        <v>137.1</v>
      </c>
      <c r="KA7" s="80" t="s">
        <v>124</v>
      </c>
      <c r="KB7" s="80" t="s">
        <v>124</v>
      </c>
      <c r="KC7" s="80" t="s">
        <v>124</v>
      </c>
      <c r="KD7" s="80" t="s">
        <v>124</v>
      </c>
      <c r="KE7" s="80" t="s">
        <v>124</v>
      </c>
      <c r="KF7" s="80" t="s">
        <v>124</v>
      </c>
      <c r="KG7" s="80" t="s">
        <v>124</v>
      </c>
      <c r="KH7" s="80" t="s">
        <v>124</v>
      </c>
      <c r="KI7" s="80" t="s">
        <v>124</v>
      </c>
      <c r="KJ7" s="80" t="s">
        <v>124</v>
      </c>
      <c r="KK7" s="80" t="s">
        <v>124</v>
      </c>
      <c r="KL7" s="80" t="s">
        <v>124</v>
      </c>
      <c r="KM7" s="80" t="s">
        <v>124</v>
      </c>
      <c r="KN7" s="80" t="s">
        <v>124</v>
      </c>
      <c r="KO7" s="80" t="s">
        <v>124</v>
      </c>
      <c r="KP7" s="80" t="s">
        <v>124</v>
      </c>
      <c r="KQ7" s="80" t="s">
        <v>124</v>
      </c>
      <c r="KR7" s="80" t="s">
        <v>124</v>
      </c>
      <c r="KS7" s="80" t="s">
        <v>124</v>
      </c>
      <c r="KT7" s="80">
        <v>98.4</v>
      </c>
      <c r="KU7" s="77" t="s">
        <v>124</v>
      </c>
      <c r="KV7" s="80" t="s">
        <v>124</v>
      </c>
      <c r="KW7" s="80" t="s">
        <v>124</v>
      </c>
      <c r="KX7" s="80" t="s">
        <v>124</v>
      </c>
      <c r="KY7" s="80" t="s">
        <v>124</v>
      </c>
      <c r="KZ7" s="80" t="s">
        <v>124</v>
      </c>
      <c r="LA7" s="80" t="s">
        <v>124</v>
      </c>
      <c r="LB7" s="80" t="s">
        <v>124</v>
      </c>
      <c r="LC7" s="80" t="s">
        <v>124</v>
      </c>
      <c r="LD7" s="80" t="s">
        <v>124</v>
      </c>
      <c r="LE7" s="80">
        <v>12</v>
      </c>
      <c r="LF7" s="80" t="s">
        <v>124</v>
      </c>
      <c r="LG7" s="80" t="s">
        <v>124</v>
      </c>
      <c r="LH7" s="80" t="s">
        <v>124</v>
      </c>
      <c r="LI7" s="80" t="s">
        <v>124</v>
      </c>
      <c r="LJ7" s="80" t="s">
        <v>124</v>
      </c>
      <c r="LK7" s="80" t="s">
        <v>124</v>
      </c>
      <c r="LL7" s="80" t="s">
        <v>124</v>
      </c>
      <c r="LM7" s="80" t="s">
        <v>124</v>
      </c>
      <c r="LN7" s="80" t="s">
        <v>124</v>
      </c>
      <c r="LO7" s="80">
        <v>0.6</v>
      </c>
      <c r="LP7" s="80" t="s">
        <v>124</v>
      </c>
      <c r="LQ7" s="80" t="s">
        <v>124</v>
      </c>
      <c r="LR7" s="80" t="s">
        <v>124</v>
      </c>
      <c r="LS7" s="80" t="s">
        <v>124</v>
      </c>
      <c r="LT7" s="80" t="s">
        <v>124</v>
      </c>
      <c r="LU7" s="80" t="s">
        <v>124</v>
      </c>
      <c r="LV7" s="80" t="s">
        <v>124</v>
      </c>
      <c r="LW7" s="80" t="s">
        <v>124</v>
      </c>
      <c r="LX7" s="80" t="s">
        <v>124</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t="s">
        <v>124</v>
      </c>
      <c r="MM7" s="80" t="s">
        <v>124</v>
      </c>
      <c r="MN7" s="80" t="s">
        <v>124</v>
      </c>
      <c r="MO7" s="80" t="s">
        <v>124</v>
      </c>
      <c r="MP7" s="80" t="s">
        <v>124</v>
      </c>
      <c r="MQ7" s="80" t="s">
        <v>124</v>
      </c>
      <c r="MR7" s="80" t="s">
        <v>124</v>
      </c>
      <c r="MS7" s="80">
        <v>96.6</v>
      </c>
      <c r="MT7" s="80" t="s">
        <v>124</v>
      </c>
      <c r="MU7" s="80" t="s">
        <v>124</v>
      </c>
      <c r="MV7" s="80" t="s">
        <v>124</v>
      </c>
      <c r="MW7" s="80" t="s">
        <v>124</v>
      </c>
      <c r="MX7" s="80" t="s">
        <v>124</v>
      </c>
      <c r="MY7" s="80" t="s">
        <v>124</v>
      </c>
      <c r="MZ7" s="80" t="s">
        <v>124</v>
      </c>
      <c r="NA7" s="80" t="s">
        <v>124</v>
      </c>
      <c r="NB7" s="80" t="s">
        <v>124</v>
      </c>
      <c r="NC7" s="80" t="s">
        <v>124</v>
      </c>
      <c r="ND7" s="80" t="s">
        <v>124</v>
      </c>
      <c r="NE7" s="80" t="s">
        <v>124</v>
      </c>
      <c r="NF7" s="80" t="s">
        <v>124</v>
      </c>
      <c r="NG7" s="80" t="s">
        <v>124</v>
      </c>
      <c r="NH7" s="80" t="s">
        <v>124</v>
      </c>
      <c r="NI7" s="80" t="s">
        <v>124</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1</v>
      </c>
      <c r="EZ8" s="84" t="s">
        <v>128</v>
      </c>
      <c r="FA8" s="82"/>
      <c r="FB8" s="82"/>
      <c r="FC8" s="82"/>
      <c r="FD8" s="82"/>
      <c r="FE8" s="83"/>
      <c r="FF8" s="82"/>
      <c r="FG8" s="82"/>
      <c r="FH8" s="82" t="str">
        <f>FI4</f>
        <v>修繕費比率（％）</v>
      </c>
      <c r="FI8" s="82" t="b">
        <f>IF(SUM($L$6,$MT$7:$MW$7)=0,FALSE,TRUE)</f>
        <v>1</v>
      </c>
      <c r="FJ8" s="84" t="s">
        <v>128</v>
      </c>
      <c r="FK8" s="82"/>
      <c r="FL8" s="82"/>
      <c r="FM8" s="82"/>
      <c r="FN8" s="82"/>
      <c r="FO8" s="82"/>
      <c r="FP8" s="83"/>
      <c r="FQ8" s="82"/>
      <c r="FR8" s="82" t="str">
        <f>FS4</f>
        <v>企業債残高対料金収入比率（％）</v>
      </c>
      <c r="FS8" s="82" t="b">
        <f>IF(SUM($L$6,$MT$7:$MW$7)=0,FALSE,TRUE)</f>
        <v>1</v>
      </c>
      <c r="FT8" s="84" t="s">
        <v>128</v>
      </c>
      <c r="FU8" s="82"/>
      <c r="FV8" s="82"/>
      <c r="FW8" s="82"/>
      <c r="FX8" s="82"/>
      <c r="FY8" s="82"/>
      <c r="FZ8" s="82"/>
      <c r="GA8" s="83"/>
      <c r="GB8" s="82" t="str">
        <f>GC4</f>
        <v>有形固定資産減価償却率（％）</v>
      </c>
      <c r="GC8" s="82" t="b">
        <v>0</v>
      </c>
      <c r="GD8" s="84" t="s">
        <v>129</v>
      </c>
      <c r="GE8" s="82"/>
      <c r="GF8" s="82"/>
      <c r="GG8" s="82"/>
      <c r="GH8" s="82"/>
      <c r="GI8" s="82"/>
      <c r="GJ8" s="82"/>
      <c r="GK8" s="82"/>
      <c r="GL8" s="82" t="str">
        <f>GM4</f>
        <v>FIT収入割合（％）</v>
      </c>
      <c r="GM8" s="82" t="b">
        <f>IF(SUM($L$6,$MT$7:$MW$7)=0,FALSE,TRUE)</f>
        <v>1</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v>0</v>
      </c>
      <c r="IC8" s="84" t="s">
        <v>129</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0</v>
      </c>
      <c r="IX8" s="84" t="s">
        <v>128</v>
      </c>
      <c r="IY8" s="82"/>
      <c r="IZ8" s="82"/>
      <c r="JA8" s="82"/>
      <c r="JB8" s="82"/>
      <c r="JC8" s="83"/>
      <c r="JD8" s="82"/>
      <c r="JE8" s="82"/>
      <c r="JF8" s="82" t="str">
        <f>JG4</f>
        <v>修繕費比率（％）</v>
      </c>
      <c r="JG8" s="82" t="b">
        <f>IF(SUM($N$7,$NB$7:$NE$7)=0,FALSE,TRUE)</f>
        <v>0</v>
      </c>
      <c r="JH8" s="84" t="s">
        <v>128</v>
      </c>
      <c r="JI8" s="82"/>
      <c r="JJ8" s="82"/>
      <c r="JK8" s="82"/>
      <c r="JL8" s="82"/>
      <c r="JM8" s="82"/>
      <c r="JN8" s="83"/>
      <c r="JO8" s="82"/>
      <c r="JP8" s="82" t="str">
        <f>JQ4</f>
        <v>企業債残高対料金収入比率（％）</v>
      </c>
      <c r="JQ8" s="82" t="b">
        <f>IF(SUM($N$7,$NB$7:$NE$7)=0,FALSE,TRUE)</f>
        <v>0</v>
      </c>
      <c r="JR8" s="84" t="s">
        <v>128</v>
      </c>
      <c r="JS8" s="82"/>
      <c r="JT8" s="82"/>
      <c r="JU8" s="82"/>
      <c r="JV8" s="82"/>
      <c r="JW8" s="82"/>
      <c r="JX8" s="82"/>
      <c r="JY8" s="83"/>
      <c r="JZ8" s="82" t="str">
        <f>KA4</f>
        <v>有形固定資産減価償却率（％）</v>
      </c>
      <c r="KA8" s="82" t="b">
        <v>0</v>
      </c>
      <c r="KB8" s="84" t="s">
        <v>129</v>
      </c>
      <c r="KC8" s="82"/>
      <c r="KD8" s="82"/>
      <c r="KE8" s="82"/>
      <c r="KF8" s="82"/>
      <c r="KG8" s="82"/>
      <c r="KH8" s="82"/>
      <c r="KI8" s="82"/>
      <c r="KJ8" s="82" t="str">
        <f>KK4</f>
        <v>FIT収入割合（％）</v>
      </c>
      <c r="KK8" s="82" t="b">
        <f>IF(SUM($N$7,$NB$7:$NE$7)=0,FALSE,TRUE)</f>
        <v>0</v>
      </c>
      <c r="KL8" s="84" t="s">
        <v>128</v>
      </c>
      <c r="KM8" s="82"/>
      <c r="KN8" s="82"/>
      <c r="KO8" s="82"/>
      <c r="KP8" s="81"/>
      <c r="KQ8" s="81"/>
      <c r="KR8" s="81"/>
      <c r="KS8" s="81"/>
      <c r="KT8" s="82" t="str">
        <f>KU5</f>
        <v>最大出力合計</v>
      </c>
      <c r="KU8" s="82" t="str">
        <f>KV4</f>
        <v>設備利用率（％）</v>
      </c>
      <c r="KV8" s="82" t="b">
        <f>IF(SUM($O$7,$NF$7:$NI$7)=0,FALSE,TRUE)</f>
        <v>0</v>
      </c>
      <c r="KW8" s="84" t="s">
        <v>128</v>
      </c>
      <c r="KX8" s="82"/>
      <c r="KY8" s="82"/>
      <c r="KZ8" s="82"/>
      <c r="LA8" s="82"/>
      <c r="LB8" s="83"/>
      <c r="LC8" s="82"/>
      <c r="LD8" s="82"/>
      <c r="LE8" s="82" t="str">
        <f>LF4</f>
        <v>修繕費比率（％）</v>
      </c>
      <c r="LF8" s="82" t="b">
        <f>IF(SUM($O$7,$NF$7:$NI$7)=0,FALSE,TRUE)</f>
        <v>0</v>
      </c>
      <c r="LG8" s="84" t="s">
        <v>128</v>
      </c>
      <c r="LH8" s="82"/>
      <c r="LI8" s="82"/>
      <c r="LJ8" s="82"/>
      <c r="LK8" s="82"/>
      <c r="LL8" s="82"/>
      <c r="LM8" s="83"/>
      <c r="LN8" s="82"/>
      <c r="LO8" s="82" t="str">
        <f>LP4</f>
        <v>企業債残高対料金収入比率（％）</v>
      </c>
      <c r="LP8" s="82" t="b">
        <f>IF(SUM($O$7,$NF$7:$NI$7)=0,FALSE,TRUE)</f>
        <v>0</v>
      </c>
      <c r="LQ8" s="84" t="s">
        <v>128</v>
      </c>
      <c r="LR8" s="82"/>
      <c r="LS8" s="82"/>
      <c r="LT8" s="82"/>
      <c r="LU8" s="82"/>
      <c r="LV8" s="82"/>
      <c r="LW8" s="82"/>
      <c r="LX8" s="83"/>
      <c r="LY8" s="82" t="str">
        <f>LZ4</f>
        <v>有形固定資産減価償却率（％）</v>
      </c>
      <c r="LZ8" s="82" t="b">
        <v>0</v>
      </c>
      <c r="MA8" s="84" t="s">
        <v>129</v>
      </c>
      <c r="MB8" s="82"/>
      <c r="MC8" s="82"/>
      <c r="MD8" s="82"/>
      <c r="ME8" s="82"/>
      <c r="MF8" s="82"/>
      <c r="MG8" s="82"/>
      <c r="MH8" s="82"/>
      <c r="MI8" s="82" t="str">
        <f>MJ4</f>
        <v>FIT収入割合（％）</v>
      </c>
      <c r="MJ8" s="82" t="b">
        <f>IF(SUM($O$7,$NF$7:$NI$7)=0,FALSE,TRUE)</f>
        <v>0</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130</v>
      </c>
      <c r="C9" s="86" t="s">
        <v>131</v>
      </c>
      <c r="D9" s="86" t="s">
        <v>132</v>
      </c>
      <c r="E9" s="86" t="s">
        <v>133</v>
      </c>
      <c r="F9" s="86" t="s">
        <v>134</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135</v>
      </c>
      <c r="AX9" s="87"/>
      <c r="AY9" s="87"/>
      <c r="AZ9" s="87"/>
      <c r="BA9" s="87"/>
      <c r="BB9" s="87"/>
      <c r="BC9" s="81"/>
      <c r="BD9" s="82"/>
      <c r="BE9" s="82"/>
      <c r="BF9" s="82"/>
      <c r="BG9" s="82"/>
      <c r="BH9" s="82" t="s">
        <v>135</v>
      </c>
      <c r="BI9" s="87"/>
      <c r="BJ9" s="87"/>
      <c r="BK9" s="87"/>
      <c r="BL9" s="87"/>
      <c r="BM9" s="87"/>
      <c r="BN9" s="81"/>
      <c r="BO9" s="82"/>
      <c r="BP9" s="82"/>
      <c r="BQ9" s="82"/>
      <c r="BR9" s="82"/>
      <c r="BS9" s="82" t="s">
        <v>135</v>
      </c>
      <c r="BT9" s="87"/>
      <c r="BU9" s="87"/>
      <c r="BV9" s="87"/>
      <c r="BW9" s="87"/>
      <c r="BX9" s="87"/>
      <c r="BY9" s="81"/>
      <c r="BZ9" s="82"/>
      <c r="CA9" s="82"/>
      <c r="CB9" s="82"/>
      <c r="CC9" s="82"/>
      <c r="CD9" s="82" t="s">
        <v>135</v>
      </c>
      <c r="CE9" s="87"/>
      <c r="CF9" s="87"/>
      <c r="CG9" s="87"/>
      <c r="CH9" s="87"/>
      <c r="CI9" s="87"/>
      <c r="CJ9" s="81"/>
      <c r="CK9" s="82"/>
      <c r="CL9" s="82"/>
      <c r="CM9" s="82"/>
      <c r="CN9" s="82" t="s">
        <v>135</v>
      </c>
      <c r="CO9" s="87"/>
      <c r="CP9" s="87"/>
      <c r="CQ9" s="87"/>
      <c r="CR9" s="87"/>
      <c r="CS9" s="87"/>
      <c r="CT9" s="82"/>
      <c r="CU9" s="81"/>
      <c r="CV9" s="82"/>
      <c r="CW9" s="82"/>
      <c r="CX9" s="88" t="str">
        <f>"（最大出力合計"&amp;TEXT(CY7,"#,##0")&amp;"kW）"</f>
        <v>（最大出力合計90kW）</v>
      </c>
      <c r="CY9" s="82" t="s">
        <v>135</v>
      </c>
      <c r="CZ9" s="87"/>
      <c r="DA9" s="87"/>
      <c r="DB9" s="87"/>
      <c r="DC9" s="87"/>
      <c r="DD9" s="87"/>
      <c r="DE9" s="82"/>
      <c r="DF9" s="81"/>
      <c r="DG9" s="82"/>
      <c r="DH9" s="82"/>
      <c r="DI9" s="82" t="s">
        <v>135</v>
      </c>
      <c r="DJ9" s="87"/>
      <c r="DK9" s="87"/>
      <c r="DL9" s="87"/>
      <c r="DM9" s="87"/>
      <c r="DN9" s="87"/>
      <c r="DO9" s="82"/>
      <c r="DP9" s="82"/>
      <c r="DQ9" s="81"/>
      <c r="DR9" s="82"/>
      <c r="DS9" s="82" t="s">
        <v>135</v>
      </c>
      <c r="DT9" s="87"/>
      <c r="DU9" s="87"/>
      <c r="DV9" s="87"/>
      <c r="DW9" s="87"/>
      <c r="DX9" s="87"/>
      <c r="DY9" s="82"/>
      <c r="DZ9" s="82"/>
      <c r="EA9" s="82"/>
      <c r="EB9" s="81"/>
      <c r="EC9" s="82" t="s">
        <v>135</v>
      </c>
      <c r="ED9" s="87"/>
      <c r="EE9" s="87"/>
      <c r="EF9" s="87"/>
      <c r="EG9" s="87"/>
      <c r="EH9" s="87"/>
      <c r="EI9" s="82"/>
      <c r="EJ9" s="82"/>
      <c r="EK9" s="82"/>
      <c r="EL9" s="82"/>
      <c r="EM9" s="82" t="s">
        <v>135</v>
      </c>
      <c r="EN9" s="87"/>
      <c r="EO9" s="87"/>
      <c r="EP9" s="87"/>
      <c r="EQ9" s="87"/>
      <c r="ER9" s="87"/>
      <c r="ES9" s="81"/>
      <c r="ET9" s="81"/>
      <c r="EU9" s="81"/>
      <c r="EV9" s="81"/>
      <c r="EW9" s="88" t="str">
        <f>"（最大出力合計"&amp;TEXT(EX7,"#,##0")&amp;"kW）"</f>
        <v>（最大出力合計90kW）</v>
      </c>
      <c r="EX9" s="82" t="s">
        <v>135</v>
      </c>
      <c r="EY9" s="87"/>
      <c r="EZ9" s="87"/>
      <c r="FA9" s="87"/>
      <c r="FB9" s="87"/>
      <c r="FC9" s="87"/>
      <c r="FD9" s="82"/>
      <c r="FE9" s="81"/>
      <c r="FF9" s="82"/>
      <c r="FG9" s="82"/>
      <c r="FH9" s="82" t="s">
        <v>135</v>
      </c>
      <c r="FI9" s="87"/>
      <c r="FJ9" s="87"/>
      <c r="FK9" s="87"/>
      <c r="FL9" s="87"/>
      <c r="FM9" s="87"/>
      <c r="FN9" s="82"/>
      <c r="FO9" s="82"/>
      <c r="FP9" s="81"/>
      <c r="FQ9" s="82"/>
      <c r="FR9" s="82" t="s">
        <v>135</v>
      </c>
      <c r="FS9" s="87"/>
      <c r="FT9" s="87"/>
      <c r="FU9" s="87"/>
      <c r="FV9" s="87"/>
      <c r="FW9" s="87"/>
      <c r="FX9" s="82"/>
      <c r="FY9" s="82"/>
      <c r="FZ9" s="82"/>
      <c r="GA9" s="81"/>
      <c r="GB9" s="82" t="s">
        <v>135</v>
      </c>
      <c r="GC9" s="87"/>
      <c r="GD9" s="87"/>
      <c r="GE9" s="87"/>
      <c r="GF9" s="87"/>
      <c r="GG9" s="87"/>
      <c r="GH9" s="82"/>
      <c r="GI9" s="82"/>
      <c r="GJ9" s="82"/>
      <c r="GK9" s="82"/>
      <c r="GL9" s="82" t="s">
        <v>135</v>
      </c>
      <c r="GM9" s="87"/>
      <c r="GN9" s="87"/>
      <c r="GO9" s="87"/>
      <c r="GP9" s="87"/>
      <c r="GQ9" s="87"/>
      <c r="GR9" s="81"/>
      <c r="GS9" s="81"/>
      <c r="GT9" s="81"/>
      <c r="GU9" s="81"/>
      <c r="GV9" s="88" t="str">
        <f>"（最大出力合計"&amp;TEXT(GW7,"#,##0")&amp;"kW）"</f>
        <v>（最大出力合計-kW）</v>
      </c>
      <c r="GW9" s="82" t="s">
        <v>135</v>
      </c>
      <c r="GX9" s="87"/>
      <c r="GY9" s="87"/>
      <c r="GZ9" s="87"/>
      <c r="HA9" s="87"/>
      <c r="HB9" s="87"/>
      <c r="HC9" s="82"/>
      <c r="HD9" s="81"/>
      <c r="HE9" s="82"/>
      <c r="HF9" s="82"/>
      <c r="HG9" s="82" t="s">
        <v>135</v>
      </c>
      <c r="HH9" s="87"/>
      <c r="HI9" s="87"/>
      <c r="HJ9" s="87"/>
      <c r="HK9" s="87"/>
      <c r="HL9" s="87"/>
      <c r="HM9" s="82"/>
      <c r="HN9" s="82"/>
      <c r="HO9" s="81"/>
      <c r="HP9" s="82"/>
      <c r="HQ9" s="82" t="s">
        <v>135</v>
      </c>
      <c r="HR9" s="87"/>
      <c r="HS9" s="87"/>
      <c r="HT9" s="87"/>
      <c r="HU9" s="87"/>
      <c r="HV9" s="87"/>
      <c r="HW9" s="82"/>
      <c r="HX9" s="82"/>
      <c r="HY9" s="82"/>
      <c r="HZ9" s="81"/>
      <c r="IA9" s="82" t="s">
        <v>135</v>
      </c>
      <c r="IB9" s="87"/>
      <c r="IC9" s="87"/>
      <c r="ID9" s="87"/>
      <c r="IE9" s="87"/>
      <c r="IF9" s="87"/>
      <c r="IG9" s="82"/>
      <c r="IH9" s="82"/>
      <c r="II9" s="82"/>
      <c r="IJ9" s="82"/>
      <c r="IK9" s="82" t="s">
        <v>135</v>
      </c>
      <c r="IL9" s="87"/>
      <c r="IM9" s="87"/>
      <c r="IN9" s="87"/>
      <c r="IO9" s="87"/>
      <c r="IP9" s="87"/>
      <c r="IQ9" s="81"/>
      <c r="IR9" s="81"/>
      <c r="IS9" s="81"/>
      <c r="IT9" s="81"/>
      <c r="IU9" s="88" t="str">
        <f>"（最大出力合計"&amp;TEXT(IV7,"#,##0")&amp;"kW）"</f>
        <v>（最大出力合計-kW）</v>
      </c>
      <c r="IV9" s="82" t="s">
        <v>135</v>
      </c>
      <c r="IW9" s="87"/>
      <c r="IX9" s="87"/>
      <c r="IY9" s="87"/>
      <c r="IZ9" s="87"/>
      <c r="JA9" s="87"/>
      <c r="JB9" s="82"/>
      <c r="JC9" s="81"/>
      <c r="JD9" s="82"/>
      <c r="JE9" s="82"/>
      <c r="JF9" s="82" t="s">
        <v>135</v>
      </c>
      <c r="JG9" s="87"/>
      <c r="JH9" s="87"/>
      <c r="JI9" s="87"/>
      <c r="JJ9" s="87"/>
      <c r="JK9" s="87"/>
      <c r="JL9" s="82"/>
      <c r="JM9" s="82"/>
      <c r="JN9" s="81"/>
      <c r="JO9" s="82"/>
      <c r="JP9" s="82" t="s">
        <v>135</v>
      </c>
      <c r="JQ9" s="87"/>
      <c r="JR9" s="87"/>
      <c r="JS9" s="87"/>
      <c r="JT9" s="87"/>
      <c r="JU9" s="87"/>
      <c r="JV9" s="82"/>
      <c r="JW9" s="82"/>
      <c r="JX9" s="82"/>
      <c r="JY9" s="81"/>
      <c r="JZ9" s="82" t="s">
        <v>135</v>
      </c>
      <c r="KA9" s="87"/>
      <c r="KB9" s="87"/>
      <c r="KC9" s="87"/>
      <c r="KD9" s="87"/>
      <c r="KE9" s="87"/>
      <c r="KF9" s="82"/>
      <c r="KG9" s="82"/>
      <c r="KH9" s="82"/>
      <c r="KI9" s="82"/>
      <c r="KJ9" s="82" t="s">
        <v>135</v>
      </c>
      <c r="KK9" s="87"/>
      <c r="KL9" s="87"/>
      <c r="KM9" s="87"/>
      <c r="KN9" s="87"/>
      <c r="KO9" s="87"/>
      <c r="KP9" s="81"/>
      <c r="KQ9" s="81"/>
      <c r="KR9" s="81"/>
      <c r="KS9" s="81"/>
      <c r="KT9" s="88" t="str">
        <f>"（最大出力合計"&amp;TEXT(KU7,"#,##0")&amp;"kW）"</f>
        <v>（最大出力合計-kW）</v>
      </c>
      <c r="KU9" s="82" t="s">
        <v>135</v>
      </c>
      <c r="KV9" s="87"/>
      <c r="KW9" s="87"/>
      <c r="KX9" s="87"/>
      <c r="KY9" s="87"/>
      <c r="KZ9" s="87"/>
      <c r="LA9" s="82"/>
      <c r="LB9" s="81"/>
      <c r="LC9" s="82"/>
      <c r="LD9" s="82"/>
      <c r="LE9" s="82" t="s">
        <v>135</v>
      </c>
      <c r="LF9" s="87"/>
      <c r="LG9" s="87"/>
      <c r="LH9" s="87"/>
      <c r="LI9" s="87"/>
      <c r="LJ9" s="87"/>
      <c r="LK9" s="82"/>
      <c r="LL9" s="82"/>
      <c r="LM9" s="81"/>
      <c r="LN9" s="82"/>
      <c r="LO9" s="82" t="s">
        <v>135</v>
      </c>
      <c r="LP9" s="87"/>
      <c r="LQ9" s="87"/>
      <c r="LR9" s="87"/>
      <c r="LS9" s="87"/>
      <c r="LT9" s="87"/>
      <c r="LU9" s="82"/>
      <c r="LV9" s="82"/>
      <c r="LW9" s="82"/>
      <c r="LX9" s="81"/>
      <c r="LY9" s="82" t="s">
        <v>135</v>
      </c>
      <c r="LZ9" s="87"/>
      <c r="MA9" s="87"/>
      <c r="MB9" s="87"/>
      <c r="MC9" s="87"/>
      <c r="MD9" s="87"/>
      <c r="ME9" s="82"/>
      <c r="MF9" s="82"/>
      <c r="MG9" s="82"/>
      <c r="MH9" s="82"/>
      <c r="MI9" s="82" t="s">
        <v>135</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136</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137</v>
      </c>
      <c r="AX11" s="92" t="str">
        <f>AX7</f>
        <v>-</v>
      </c>
      <c r="AY11" s="92" t="str">
        <f>AY7</f>
        <v>-</v>
      </c>
      <c r="AZ11" s="92" t="str">
        <f>AZ7</f>
        <v>-</v>
      </c>
      <c r="BA11" s="92" t="str">
        <f>BA7</f>
        <v>-</v>
      </c>
      <c r="BB11" s="92">
        <f>BB7</f>
        <v>489.5</v>
      </c>
      <c r="BC11" s="81"/>
      <c r="BD11" s="81"/>
      <c r="BE11" s="81"/>
      <c r="BF11" s="81"/>
      <c r="BG11" s="81"/>
      <c r="BH11" s="91" t="s">
        <v>138</v>
      </c>
      <c r="BI11" s="92" t="str">
        <f>BI7</f>
        <v>-</v>
      </c>
      <c r="BJ11" s="92" t="str">
        <f>BJ7</f>
        <v>-</v>
      </c>
      <c r="BK11" s="92" t="str">
        <f>BK7</f>
        <v>-</v>
      </c>
      <c r="BL11" s="92" t="str">
        <f>BL7</f>
        <v>-</v>
      </c>
      <c r="BM11" s="92">
        <f>BM7</f>
        <v>489.5</v>
      </c>
      <c r="BN11" s="81"/>
      <c r="BO11" s="81"/>
      <c r="BP11" s="81"/>
      <c r="BQ11" s="81"/>
      <c r="BR11" s="81"/>
      <c r="BS11" s="91" t="s">
        <v>138</v>
      </c>
      <c r="BT11" s="92" t="str">
        <f>BT7</f>
        <v>-</v>
      </c>
      <c r="BU11" s="92" t="str">
        <f>BU7</f>
        <v>-</v>
      </c>
      <c r="BV11" s="92" t="str">
        <f>BV7</f>
        <v>-</v>
      </c>
      <c r="BW11" s="92" t="str">
        <f>BW7</f>
        <v>-</v>
      </c>
      <c r="BX11" s="92" t="str">
        <f>BX7</f>
        <v>-</v>
      </c>
      <c r="BY11" s="81"/>
      <c r="BZ11" s="81"/>
      <c r="CA11" s="81"/>
      <c r="CB11" s="81"/>
      <c r="CC11" s="81"/>
      <c r="CD11" s="91" t="s">
        <v>138</v>
      </c>
      <c r="CE11" s="92" t="str">
        <f>CE7</f>
        <v>-</v>
      </c>
      <c r="CF11" s="92" t="str">
        <f>CF7</f>
        <v>-</v>
      </c>
      <c r="CG11" s="92" t="str">
        <f>CG7</f>
        <v>-</v>
      </c>
      <c r="CH11" s="92" t="str">
        <f>CH7</f>
        <v>-</v>
      </c>
      <c r="CI11" s="92">
        <f>CI7</f>
        <v>7509.9</v>
      </c>
      <c r="CJ11" s="81"/>
      <c r="CK11" s="81"/>
      <c r="CL11" s="81"/>
      <c r="CM11" s="81"/>
      <c r="CN11" s="91" t="s">
        <v>138</v>
      </c>
      <c r="CO11" s="93" t="str">
        <f>CO7</f>
        <v>-</v>
      </c>
      <c r="CP11" s="93" t="str">
        <f>CP7</f>
        <v>-</v>
      </c>
      <c r="CQ11" s="93" t="str">
        <f>CQ7</f>
        <v>-</v>
      </c>
      <c r="CR11" s="93" t="str">
        <f>CR7</f>
        <v>-</v>
      </c>
      <c r="CS11" s="93">
        <f>CS7</f>
        <v>4417</v>
      </c>
      <c r="CT11" s="81"/>
      <c r="CU11" s="81"/>
      <c r="CV11" s="81"/>
      <c r="CW11" s="81"/>
      <c r="CX11" s="81"/>
      <c r="CY11" s="91" t="s">
        <v>138</v>
      </c>
      <c r="CZ11" s="92" t="str">
        <f>CZ7</f>
        <v>-</v>
      </c>
      <c r="DA11" s="92" t="str">
        <f>DA7</f>
        <v>-</v>
      </c>
      <c r="DB11" s="92" t="str">
        <f>DB7</f>
        <v>-</v>
      </c>
      <c r="DC11" s="92" t="str">
        <f>DC7</f>
        <v>-</v>
      </c>
      <c r="DD11" s="92">
        <f>DD7</f>
        <v>19.100000000000001</v>
      </c>
      <c r="DE11" s="81"/>
      <c r="DF11" s="81"/>
      <c r="DG11" s="81"/>
      <c r="DH11" s="81"/>
      <c r="DI11" s="91" t="s">
        <v>137</v>
      </c>
      <c r="DJ11" s="92" t="str">
        <f>DJ7</f>
        <v>-</v>
      </c>
      <c r="DK11" s="92" t="str">
        <f>DK7</f>
        <v>-</v>
      </c>
      <c r="DL11" s="92" t="str">
        <f>DL7</f>
        <v>-</v>
      </c>
      <c r="DM11" s="92" t="str">
        <f>DM7</f>
        <v>-</v>
      </c>
      <c r="DN11" s="92">
        <f>DN7</f>
        <v>0</v>
      </c>
      <c r="DO11" s="81"/>
      <c r="DP11" s="81"/>
      <c r="DQ11" s="81"/>
      <c r="DR11" s="81"/>
      <c r="DS11" s="91" t="s">
        <v>138</v>
      </c>
      <c r="DT11" s="92" t="str">
        <f>DT7</f>
        <v>-</v>
      </c>
      <c r="DU11" s="92" t="str">
        <f>DU7</f>
        <v>-</v>
      </c>
      <c r="DV11" s="92" t="str">
        <f>DV7</f>
        <v>-</v>
      </c>
      <c r="DW11" s="92" t="str">
        <f>DW7</f>
        <v>-</v>
      </c>
      <c r="DX11" s="92">
        <f>DX7</f>
        <v>0</v>
      </c>
      <c r="DY11" s="81"/>
      <c r="DZ11" s="81"/>
      <c r="EA11" s="81"/>
      <c r="EB11" s="81"/>
      <c r="EC11" s="91" t="s">
        <v>138</v>
      </c>
      <c r="ED11" s="92" t="str">
        <f>ED7</f>
        <v>-</v>
      </c>
      <c r="EE11" s="92" t="str">
        <f>EE7</f>
        <v>-</v>
      </c>
      <c r="EF11" s="92" t="str">
        <f>EF7</f>
        <v>-</v>
      </c>
      <c r="EG11" s="92" t="str">
        <f>EG7</f>
        <v>-</v>
      </c>
      <c r="EH11" s="92" t="str">
        <f>EH7</f>
        <v>-</v>
      </c>
      <c r="EI11" s="81"/>
      <c r="EJ11" s="81"/>
      <c r="EK11" s="81"/>
      <c r="EL11" s="81"/>
      <c r="EM11" s="91" t="s">
        <v>138</v>
      </c>
      <c r="EN11" s="92" t="str">
        <f>EN7</f>
        <v>-</v>
      </c>
      <c r="EO11" s="92" t="str">
        <f>EO7</f>
        <v>-</v>
      </c>
      <c r="EP11" s="92" t="str">
        <f>EP7</f>
        <v>-</v>
      </c>
      <c r="EQ11" s="92" t="str">
        <f>EQ7</f>
        <v>-</v>
      </c>
      <c r="ER11" s="92">
        <f>ER7</f>
        <v>100</v>
      </c>
      <c r="ES11" s="81"/>
      <c r="ET11" s="81"/>
      <c r="EU11" s="81"/>
      <c r="EV11" s="81"/>
      <c r="EW11" s="81"/>
      <c r="EX11" s="91" t="s">
        <v>138</v>
      </c>
      <c r="EY11" s="92" t="str">
        <f>EY7</f>
        <v>-</v>
      </c>
      <c r="EZ11" s="92" t="str">
        <f>EZ7</f>
        <v>-</v>
      </c>
      <c r="FA11" s="92" t="str">
        <f>FA7</f>
        <v>-</v>
      </c>
      <c r="FB11" s="92" t="str">
        <f>FB7</f>
        <v>-</v>
      </c>
      <c r="FC11" s="92">
        <f>FC7</f>
        <v>19.100000000000001</v>
      </c>
      <c r="FD11" s="81"/>
      <c r="FE11" s="81"/>
      <c r="FF11" s="81"/>
      <c r="FG11" s="81"/>
      <c r="FH11" s="91" t="s">
        <v>138</v>
      </c>
      <c r="FI11" s="92" t="str">
        <f>FI7</f>
        <v>-</v>
      </c>
      <c r="FJ11" s="92" t="str">
        <f>FJ7</f>
        <v>-</v>
      </c>
      <c r="FK11" s="92" t="str">
        <f>FK7</f>
        <v>-</v>
      </c>
      <c r="FL11" s="92" t="str">
        <f>FL7</f>
        <v>-</v>
      </c>
      <c r="FM11" s="92">
        <f>FM7</f>
        <v>0</v>
      </c>
      <c r="FN11" s="81"/>
      <c r="FO11" s="81"/>
      <c r="FP11" s="81"/>
      <c r="FQ11" s="81"/>
      <c r="FR11" s="91" t="s">
        <v>137</v>
      </c>
      <c r="FS11" s="92" t="str">
        <f>FS7</f>
        <v>-</v>
      </c>
      <c r="FT11" s="92" t="str">
        <f>FT7</f>
        <v>-</v>
      </c>
      <c r="FU11" s="92" t="str">
        <f>FU7</f>
        <v>-</v>
      </c>
      <c r="FV11" s="92" t="str">
        <f>FV7</f>
        <v>-</v>
      </c>
      <c r="FW11" s="92">
        <f>FW7</f>
        <v>0</v>
      </c>
      <c r="FX11" s="81"/>
      <c r="FY11" s="81"/>
      <c r="FZ11" s="81"/>
      <c r="GA11" s="81"/>
      <c r="GB11" s="91" t="s">
        <v>138</v>
      </c>
      <c r="GC11" s="92" t="str">
        <f>GC7</f>
        <v>-</v>
      </c>
      <c r="GD11" s="92" t="str">
        <f>GD7</f>
        <v>-</v>
      </c>
      <c r="GE11" s="92" t="str">
        <f>GE7</f>
        <v>-</v>
      </c>
      <c r="GF11" s="92" t="str">
        <f>GF7</f>
        <v>-</v>
      </c>
      <c r="GG11" s="92" t="str">
        <f>GG7</f>
        <v>-</v>
      </c>
      <c r="GH11" s="81"/>
      <c r="GI11" s="81"/>
      <c r="GJ11" s="81"/>
      <c r="GK11" s="81"/>
      <c r="GL11" s="91" t="s">
        <v>138</v>
      </c>
      <c r="GM11" s="92" t="str">
        <f>GM7</f>
        <v>-</v>
      </c>
      <c r="GN11" s="92" t="str">
        <f>GN7</f>
        <v>-</v>
      </c>
      <c r="GO11" s="92" t="str">
        <f>GO7</f>
        <v>-</v>
      </c>
      <c r="GP11" s="92" t="str">
        <f>GP7</f>
        <v>-</v>
      </c>
      <c r="GQ11" s="92">
        <f>GQ7</f>
        <v>100</v>
      </c>
      <c r="GR11" s="81"/>
      <c r="GS11" s="81"/>
      <c r="GT11" s="81"/>
      <c r="GU11" s="81"/>
      <c r="GV11" s="81"/>
      <c r="GW11" s="91" t="s">
        <v>138</v>
      </c>
      <c r="GX11" s="92" t="str">
        <f>GX7</f>
        <v>-</v>
      </c>
      <c r="GY11" s="92" t="str">
        <f>GY7</f>
        <v>-</v>
      </c>
      <c r="GZ11" s="92" t="str">
        <f>GZ7</f>
        <v>-</v>
      </c>
      <c r="HA11" s="92" t="str">
        <f>HA7</f>
        <v>-</v>
      </c>
      <c r="HB11" s="92" t="str">
        <f>HB7</f>
        <v>-</v>
      </c>
      <c r="HC11" s="81"/>
      <c r="HD11" s="81"/>
      <c r="HE11" s="81"/>
      <c r="HF11" s="81"/>
      <c r="HG11" s="91" t="s">
        <v>138</v>
      </c>
      <c r="HH11" s="92" t="str">
        <f>HH7</f>
        <v>-</v>
      </c>
      <c r="HI11" s="92" t="str">
        <f>HI7</f>
        <v>-</v>
      </c>
      <c r="HJ11" s="92" t="str">
        <f>HJ7</f>
        <v>-</v>
      </c>
      <c r="HK11" s="92" t="str">
        <f>HK7</f>
        <v>-</v>
      </c>
      <c r="HL11" s="92" t="str">
        <f>HL7</f>
        <v>-</v>
      </c>
      <c r="HM11" s="81"/>
      <c r="HN11" s="81"/>
      <c r="HO11" s="81"/>
      <c r="HP11" s="81"/>
      <c r="HQ11" s="91" t="s">
        <v>138</v>
      </c>
      <c r="HR11" s="92" t="str">
        <f>HR7</f>
        <v>-</v>
      </c>
      <c r="HS11" s="92" t="str">
        <f>HS7</f>
        <v>-</v>
      </c>
      <c r="HT11" s="92" t="str">
        <f>HT7</f>
        <v>-</v>
      </c>
      <c r="HU11" s="92" t="str">
        <f>HU7</f>
        <v>-</v>
      </c>
      <c r="HV11" s="92" t="str">
        <f>HV7</f>
        <v>-</v>
      </c>
      <c r="HW11" s="81"/>
      <c r="HX11" s="81"/>
      <c r="HY11" s="81"/>
      <c r="HZ11" s="81"/>
      <c r="IA11" s="91" t="s">
        <v>138</v>
      </c>
      <c r="IB11" s="92" t="str">
        <f>IB7</f>
        <v>-</v>
      </c>
      <c r="IC11" s="92" t="str">
        <f>IC7</f>
        <v>-</v>
      </c>
      <c r="ID11" s="92" t="str">
        <f>ID7</f>
        <v>-</v>
      </c>
      <c r="IE11" s="92" t="str">
        <f>IE7</f>
        <v>-</v>
      </c>
      <c r="IF11" s="92" t="str">
        <f>IF7</f>
        <v>-</v>
      </c>
      <c r="IG11" s="81"/>
      <c r="IH11" s="81"/>
      <c r="II11" s="81"/>
      <c r="IJ11" s="81"/>
      <c r="IK11" s="91" t="s">
        <v>138</v>
      </c>
      <c r="IL11" s="92" t="str">
        <f>IL7</f>
        <v>-</v>
      </c>
      <c r="IM11" s="92" t="str">
        <f>IM7</f>
        <v>-</v>
      </c>
      <c r="IN11" s="92" t="str">
        <f>IN7</f>
        <v>-</v>
      </c>
      <c r="IO11" s="92" t="str">
        <f>IO7</f>
        <v>-</v>
      </c>
      <c r="IP11" s="92" t="str">
        <f>IP7</f>
        <v>-</v>
      </c>
      <c r="IQ11" s="81"/>
      <c r="IR11" s="81"/>
      <c r="IS11" s="81"/>
      <c r="IT11" s="81"/>
      <c r="IU11" s="81"/>
      <c r="IV11" s="91" t="s">
        <v>138</v>
      </c>
      <c r="IW11" s="92" t="str">
        <f>IW7</f>
        <v>-</v>
      </c>
      <c r="IX11" s="92" t="str">
        <f>IX7</f>
        <v>-</v>
      </c>
      <c r="IY11" s="92" t="str">
        <f>IY7</f>
        <v>-</v>
      </c>
      <c r="IZ11" s="92" t="str">
        <f>IZ7</f>
        <v>-</v>
      </c>
      <c r="JA11" s="92" t="str">
        <f>JA7</f>
        <v>-</v>
      </c>
      <c r="JB11" s="81"/>
      <c r="JC11" s="81"/>
      <c r="JD11" s="81"/>
      <c r="JE11" s="81"/>
      <c r="JF11" s="91" t="s">
        <v>138</v>
      </c>
      <c r="JG11" s="92" t="str">
        <f>JG7</f>
        <v>-</v>
      </c>
      <c r="JH11" s="92" t="str">
        <f>JH7</f>
        <v>-</v>
      </c>
      <c r="JI11" s="92" t="str">
        <f>JI7</f>
        <v>-</v>
      </c>
      <c r="JJ11" s="92" t="str">
        <f>JJ7</f>
        <v>-</v>
      </c>
      <c r="JK11" s="92" t="str">
        <f>JK7</f>
        <v>-</v>
      </c>
      <c r="JL11" s="81"/>
      <c r="JM11" s="81"/>
      <c r="JN11" s="81"/>
      <c r="JO11" s="81"/>
      <c r="JP11" s="91" t="s">
        <v>138</v>
      </c>
      <c r="JQ11" s="92" t="str">
        <f>JQ7</f>
        <v>-</v>
      </c>
      <c r="JR11" s="92" t="str">
        <f>JR7</f>
        <v>-</v>
      </c>
      <c r="JS11" s="92" t="str">
        <f>JS7</f>
        <v>-</v>
      </c>
      <c r="JT11" s="92" t="str">
        <f>JT7</f>
        <v>-</v>
      </c>
      <c r="JU11" s="92" t="str">
        <f>JU7</f>
        <v>-</v>
      </c>
      <c r="JV11" s="81"/>
      <c r="JW11" s="81"/>
      <c r="JX11" s="81"/>
      <c r="JY11" s="81"/>
      <c r="JZ11" s="91" t="s">
        <v>138</v>
      </c>
      <c r="KA11" s="92" t="str">
        <f>KA7</f>
        <v>-</v>
      </c>
      <c r="KB11" s="92" t="str">
        <f>KB7</f>
        <v>-</v>
      </c>
      <c r="KC11" s="92" t="str">
        <f>KC7</f>
        <v>-</v>
      </c>
      <c r="KD11" s="92" t="str">
        <f>KD7</f>
        <v>-</v>
      </c>
      <c r="KE11" s="92" t="str">
        <f>KE7</f>
        <v>-</v>
      </c>
      <c r="KF11" s="81"/>
      <c r="KG11" s="81"/>
      <c r="KH11" s="81"/>
      <c r="KI11" s="81"/>
      <c r="KJ11" s="91" t="s">
        <v>138</v>
      </c>
      <c r="KK11" s="92" t="str">
        <f>KK7</f>
        <v>-</v>
      </c>
      <c r="KL11" s="92" t="str">
        <f>KL7</f>
        <v>-</v>
      </c>
      <c r="KM11" s="92" t="str">
        <f>KM7</f>
        <v>-</v>
      </c>
      <c r="KN11" s="92" t="str">
        <f>KN7</f>
        <v>-</v>
      </c>
      <c r="KO11" s="92" t="str">
        <f>KO7</f>
        <v>-</v>
      </c>
      <c r="KP11" s="81"/>
      <c r="KQ11" s="81"/>
      <c r="KR11" s="81"/>
      <c r="KS11" s="81"/>
      <c r="KT11" s="81"/>
      <c r="KU11" s="91" t="s">
        <v>138</v>
      </c>
      <c r="KV11" s="92" t="str">
        <f>KV7</f>
        <v>-</v>
      </c>
      <c r="KW11" s="92" t="str">
        <f>KW7</f>
        <v>-</v>
      </c>
      <c r="KX11" s="92" t="str">
        <f>KX7</f>
        <v>-</v>
      </c>
      <c r="KY11" s="92" t="str">
        <f>KY7</f>
        <v>-</v>
      </c>
      <c r="KZ11" s="92" t="str">
        <f>KZ7</f>
        <v>-</v>
      </c>
      <c r="LA11" s="81"/>
      <c r="LB11" s="81"/>
      <c r="LC11" s="81"/>
      <c r="LD11" s="81"/>
      <c r="LE11" s="91" t="s">
        <v>138</v>
      </c>
      <c r="LF11" s="92" t="str">
        <f>LF7</f>
        <v>-</v>
      </c>
      <c r="LG11" s="92" t="str">
        <f>LG7</f>
        <v>-</v>
      </c>
      <c r="LH11" s="92" t="str">
        <f>LH7</f>
        <v>-</v>
      </c>
      <c r="LI11" s="92" t="str">
        <f>LI7</f>
        <v>-</v>
      </c>
      <c r="LJ11" s="92" t="str">
        <f>LJ7</f>
        <v>-</v>
      </c>
      <c r="LK11" s="81"/>
      <c r="LL11" s="81"/>
      <c r="LM11" s="81"/>
      <c r="LN11" s="81"/>
      <c r="LO11" s="91" t="s">
        <v>138</v>
      </c>
      <c r="LP11" s="92" t="str">
        <f>LP7</f>
        <v>-</v>
      </c>
      <c r="LQ11" s="92" t="str">
        <f>LQ7</f>
        <v>-</v>
      </c>
      <c r="LR11" s="92" t="str">
        <f>LR7</f>
        <v>-</v>
      </c>
      <c r="LS11" s="92" t="str">
        <f>LS7</f>
        <v>-</v>
      </c>
      <c r="LT11" s="92" t="str">
        <f>LT7</f>
        <v>-</v>
      </c>
      <c r="LU11" s="81"/>
      <c r="LV11" s="81"/>
      <c r="LW11" s="81"/>
      <c r="LX11" s="81"/>
      <c r="LY11" s="91" t="s">
        <v>137</v>
      </c>
      <c r="LZ11" s="92" t="str">
        <f>LZ7</f>
        <v>-</v>
      </c>
      <c r="MA11" s="92" t="str">
        <f>MA7</f>
        <v>-</v>
      </c>
      <c r="MB11" s="92" t="str">
        <f>MB7</f>
        <v>-</v>
      </c>
      <c r="MC11" s="92" t="str">
        <f>MC7</f>
        <v>-</v>
      </c>
      <c r="MD11" s="92" t="str">
        <f>MD7</f>
        <v>-</v>
      </c>
      <c r="ME11" s="81"/>
      <c r="MF11" s="81"/>
      <c r="MG11" s="81"/>
      <c r="MH11" s="81"/>
      <c r="MI11" s="91" t="s">
        <v>138</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139</v>
      </c>
      <c r="AX12" s="92" t="str">
        <f>BC7</f>
        <v>-</v>
      </c>
      <c r="AY12" s="92" t="str">
        <f>BD7</f>
        <v>-</v>
      </c>
      <c r="AZ12" s="92" t="str">
        <f>BE7</f>
        <v>-</v>
      </c>
      <c r="BA12" s="92" t="str">
        <f>BF7</f>
        <v>-</v>
      </c>
      <c r="BB12" s="92">
        <f>BG7</f>
        <v>118.8</v>
      </c>
      <c r="BC12" s="81"/>
      <c r="BD12" s="81"/>
      <c r="BE12" s="81"/>
      <c r="BF12" s="81"/>
      <c r="BG12" s="81"/>
      <c r="BH12" s="91" t="s">
        <v>139</v>
      </c>
      <c r="BI12" s="92" t="str">
        <f>BN7</f>
        <v>-</v>
      </c>
      <c r="BJ12" s="92" t="str">
        <f>BO7</f>
        <v>-</v>
      </c>
      <c r="BK12" s="92" t="str">
        <f>BP7</f>
        <v>-</v>
      </c>
      <c r="BL12" s="92" t="str">
        <f>BQ7</f>
        <v>-</v>
      </c>
      <c r="BM12" s="92">
        <f>BR7</f>
        <v>255.4</v>
      </c>
      <c r="BN12" s="81"/>
      <c r="BO12" s="81"/>
      <c r="BP12" s="81"/>
      <c r="BQ12" s="81"/>
      <c r="BR12" s="81"/>
      <c r="BS12" s="91" t="s">
        <v>139</v>
      </c>
      <c r="BT12" s="92" t="str">
        <f>BY7</f>
        <v>-</v>
      </c>
      <c r="BU12" s="92" t="str">
        <f>BZ7</f>
        <v>-</v>
      </c>
      <c r="BV12" s="92" t="str">
        <f>CA7</f>
        <v>-</v>
      </c>
      <c r="BW12" s="92" t="str">
        <f>CB7</f>
        <v>-</v>
      </c>
      <c r="BX12" s="92" t="str">
        <f>CC7</f>
        <v>-</v>
      </c>
      <c r="BY12" s="81"/>
      <c r="BZ12" s="81"/>
      <c r="CA12" s="81"/>
      <c r="CB12" s="81"/>
      <c r="CC12" s="81"/>
      <c r="CD12" s="91" t="s">
        <v>139</v>
      </c>
      <c r="CE12" s="92" t="str">
        <f>CJ7</f>
        <v>-</v>
      </c>
      <c r="CF12" s="92" t="str">
        <f>CK7</f>
        <v>-</v>
      </c>
      <c r="CG12" s="92" t="str">
        <f>CL7</f>
        <v>-</v>
      </c>
      <c r="CH12" s="92" t="str">
        <f>CM7</f>
        <v>-</v>
      </c>
      <c r="CI12" s="92">
        <f>CN7</f>
        <v>18815.8</v>
      </c>
      <c r="CJ12" s="81"/>
      <c r="CK12" s="81"/>
      <c r="CL12" s="81"/>
      <c r="CM12" s="81"/>
      <c r="CN12" s="91" t="s">
        <v>139</v>
      </c>
      <c r="CO12" s="93" t="str">
        <f>CT7</f>
        <v>-</v>
      </c>
      <c r="CP12" s="93" t="str">
        <f>CU7</f>
        <v>-</v>
      </c>
      <c r="CQ12" s="93" t="str">
        <f>CV7</f>
        <v>-</v>
      </c>
      <c r="CR12" s="93" t="str">
        <f>CW7</f>
        <v>-</v>
      </c>
      <c r="CS12" s="93">
        <f>CX7</f>
        <v>37685</v>
      </c>
      <c r="CT12" s="81"/>
      <c r="CU12" s="81"/>
      <c r="CV12" s="81"/>
      <c r="CW12" s="81"/>
      <c r="CX12" s="81"/>
      <c r="CY12" s="91" t="s">
        <v>140</v>
      </c>
      <c r="CZ12" s="92" t="str">
        <f>DE7</f>
        <v>-</v>
      </c>
      <c r="DA12" s="92" t="str">
        <f>DF7</f>
        <v>-</v>
      </c>
      <c r="DB12" s="92" t="str">
        <f>DG7</f>
        <v>-</v>
      </c>
      <c r="DC12" s="92" t="str">
        <f>DH7</f>
        <v>-</v>
      </c>
      <c r="DD12" s="92">
        <f>DI7</f>
        <v>33.9</v>
      </c>
      <c r="DE12" s="81"/>
      <c r="DF12" s="81"/>
      <c r="DG12" s="81"/>
      <c r="DH12" s="81"/>
      <c r="DI12" s="91" t="s">
        <v>140</v>
      </c>
      <c r="DJ12" s="92" t="str">
        <f>DO7</f>
        <v>-</v>
      </c>
      <c r="DK12" s="92" t="str">
        <f>DP7</f>
        <v>-</v>
      </c>
      <c r="DL12" s="92" t="str">
        <f>DQ7</f>
        <v>-</v>
      </c>
      <c r="DM12" s="92" t="str">
        <f>DR7</f>
        <v>-</v>
      </c>
      <c r="DN12" s="92">
        <f>DS7</f>
        <v>16.3</v>
      </c>
      <c r="DO12" s="81"/>
      <c r="DP12" s="81"/>
      <c r="DQ12" s="81"/>
      <c r="DR12" s="81"/>
      <c r="DS12" s="91" t="s">
        <v>139</v>
      </c>
      <c r="DT12" s="92" t="str">
        <f>DY7</f>
        <v>-</v>
      </c>
      <c r="DU12" s="92" t="str">
        <f>DZ7</f>
        <v>-</v>
      </c>
      <c r="DV12" s="92" t="str">
        <f>EA7</f>
        <v>-</v>
      </c>
      <c r="DW12" s="92" t="str">
        <f>EB7</f>
        <v>-</v>
      </c>
      <c r="DX12" s="92">
        <f>EC7</f>
        <v>101.4</v>
      </c>
      <c r="DY12" s="81"/>
      <c r="DZ12" s="81"/>
      <c r="EA12" s="81"/>
      <c r="EB12" s="81"/>
      <c r="EC12" s="91" t="s">
        <v>139</v>
      </c>
      <c r="ED12" s="92" t="str">
        <f>EI7</f>
        <v>-</v>
      </c>
      <c r="EE12" s="92" t="str">
        <f>EJ7</f>
        <v>-</v>
      </c>
      <c r="EF12" s="92" t="str">
        <f>EK7</f>
        <v>-</v>
      </c>
      <c r="EG12" s="92" t="str">
        <f>EL7</f>
        <v>-</v>
      </c>
      <c r="EH12" s="92" t="str">
        <f>EM7</f>
        <v>-</v>
      </c>
      <c r="EI12" s="81"/>
      <c r="EJ12" s="81"/>
      <c r="EK12" s="81"/>
      <c r="EL12" s="81"/>
      <c r="EM12" s="91" t="s">
        <v>139</v>
      </c>
      <c r="EN12" s="92" t="str">
        <f>ES7</f>
        <v>-</v>
      </c>
      <c r="EO12" s="92" t="str">
        <f>ET7</f>
        <v>-</v>
      </c>
      <c r="EP12" s="92" t="str">
        <f>EU7</f>
        <v>-</v>
      </c>
      <c r="EQ12" s="92" t="str">
        <f>EV7</f>
        <v>-</v>
      </c>
      <c r="ER12" s="92">
        <f>EW7</f>
        <v>72.7</v>
      </c>
      <c r="ES12" s="81"/>
      <c r="ET12" s="81"/>
      <c r="EU12" s="81"/>
      <c r="EV12" s="81"/>
      <c r="EW12" s="81"/>
      <c r="EX12" s="91" t="s">
        <v>141</v>
      </c>
      <c r="EY12" s="92" t="str">
        <f>IF($EY$8,FD7,"-")</f>
        <v>-</v>
      </c>
      <c r="EZ12" s="92" t="str">
        <f>IF($EY$8,FE7,"-")</f>
        <v>-</v>
      </c>
      <c r="FA12" s="92" t="str">
        <f>IF($EY$8,FF7,"-")</f>
        <v>-</v>
      </c>
      <c r="FB12" s="92" t="str">
        <f>IF($EY$8,FG7,"-")</f>
        <v>-</v>
      </c>
      <c r="FC12" s="92">
        <f>IF($EY$8,FH7,"-")</f>
        <v>61.8</v>
      </c>
      <c r="FD12" s="81"/>
      <c r="FE12" s="81"/>
      <c r="FF12" s="81"/>
      <c r="FG12" s="81"/>
      <c r="FH12" s="91" t="s">
        <v>141</v>
      </c>
      <c r="FI12" s="92" t="str">
        <f>IF($FI$8,FN7,"-")</f>
        <v>-</v>
      </c>
      <c r="FJ12" s="92" t="str">
        <f>IF($FI$8,FO7,"-")</f>
        <v>-</v>
      </c>
      <c r="FK12" s="92" t="str">
        <f>IF($FI$8,FP7,"-")</f>
        <v>-</v>
      </c>
      <c r="FL12" s="92" t="str">
        <f>IF($FI$8,FQ7,"-")</f>
        <v>-</v>
      </c>
      <c r="FM12" s="92">
        <f>IF($FI$8,FR7,"-")</f>
        <v>8.6999999999999993</v>
      </c>
      <c r="FN12" s="81"/>
      <c r="FO12" s="81"/>
      <c r="FP12" s="81"/>
      <c r="FQ12" s="81"/>
      <c r="FR12" s="91" t="s">
        <v>141</v>
      </c>
      <c r="FS12" s="92" t="str">
        <f>IF($FS$8,FX7,"-")</f>
        <v>-</v>
      </c>
      <c r="FT12" s="92" t="str">
        <f>IF($FS$8,FY7,"-")</f>
        <v>-</v>
      </c>
      <c r="FU12" s="92" t="str">
        <f>IF($FS$8,FZ7,"-")</f>
        <v>-</v>
      </c>
      <c r="FV12" s="92" t="str">
        <f>IF($FS$8,GA7,"-")</f>
        <v>-</v>
      </c>
      <c r="FW12" s="92">
        <f>IF($FS$8,GB7,"-")</f>
        <v>334.6</v>
      </c>
      <c r="FX12" s="81"/>
      <c r="FY12" s="81"/>
      <c r="FZ12" s="81"/>
      <c r="GA12" s="81"/>
      <c r="GB12" s="91" t="s">
        <v>141</v>
      </c>
      <c r="GC12" s="92" t="str">
        <f>IF($GC$8,GH7,"-")</f>
        <v>-</v>
      </c>
      <c r="GD12" s="92" t="str">
        <f>IF($GC$8,GI7,"-")</f>
        <v>-</v>
      </c>
      <c r="GE12" s="92" t="str">
        <f>IF($GC$8,GJ7,"-")</f>
        <v>-</v>
      </c>
      <c r="GF12" s="92" t="str">
        <f>IF($GC$8,GK7,"-")</f>
        <v>-</v>
      </c>
      <c r="GG12" s="92" t="str">
        <f>IF($GC$8,GL7,"-")</f>
        <v>-</v>
      </c>
      <c r="GH12" s="81"/>
      <c r="GI12" s="81"/>
      <c r="GJ12" s="81"/>
      <c r="GK12" s="81"/>
      <c r="GL12" s="91" t="s">
        <v>141</v>
      </c>
      <c r="GM12" s="92" t="str">
        <f>IF($GM$8,GR7,"-")</f>
        <v>-</v>
      </c>
      <c r="GN12" s="92" t="str">
        <f>IF($GM$8,GS7,"-")</f>
        <v>-</v>
      </c>
      <c r="GO12" s="92" t="str">
        <f>IF($GM$8,GT7,"-")</f>
        <v>-</v>
      </c>
      <c r="GP12" s="92" t="str">
        <f>IF($GM$8,GU7,"-")</f>
        <v>-</v>
      </c>
      <c r="GQ12" s="92">
        <f>IF($GM$8,GV7,"-")</f>
        <v>80.599999999999994</v>
      </c>
      <c r="GR12" s="81"/>
      <c r="GS12" s="81"/>
      <c r="GT12" s="81"/>
      <c r="GU12" s="81"/>
      <c r="GV12" s="81"/>
      <c r="GW12" s="91" t="s">
        <v>141</v>
      </c>
      <c r="GX12" s="92" t="str">
        <f>IF($GX$8,HC7,"-")</f>
        <v>-</v>
      </c>
      <c r="GY12" s="92" t="str">
        <f>IF($GX$8,HD7,"-")</f>
        <v>-</v>
      </c>
      <c r="GZ12" s="92" t="str">
        <f>IF($GX$8,HE7,"-")</f>
        <v>-</v>
      </c>
      <c r="HA12" s="92" t="str">
        <f>IF($GX$8,HF7,"-")</f>
        <v>-</v>
      </c>
      <c r="HB12" s="92" t="str">
        <f>IF($GX$8,HG7,"-")</f>
        <v>-</v>
      </c>
      <c r="HC12" s="81"/>
      <c r="HD12" s="81"/>
      <c r="HE12" s="81"/>
      <c r="HF12" s="81"/>
      <c r="HG12" s="91" t="s">
        <v>141</v>
      </c>
      <c r="HH12" s="92" t="str">
        <f>IF($HH$8,HM7,"-")</f>
        <v>-</v>
      </c>
      <c r="HI12" s="92" t="str">
        <f>IF($HH$8,HN7,"-")</f>
        <v>-</v>
      </c>
      <c r="HJ12" s="92" t="str">
        <f>IF($HH$8,HO7,"-")</f>
        <v>-</v>
      </c>
      <c r="HK12" s="92" t="str">
        <f>IF($HH$8,HP7,"-")</f>
        <v>-</v>
      </c>
      <c r="HL12" s="92" t="str">
        <f>IF($HH$8,HQ7,"-")</f>
        <v>-</v>
      </c>
      <c r="HM12" s="81"/>
      <c r="HN12" s="81"/>
      <c r="HO12" s="81"/>
      <c r="HP12" s="81"/>
      <c r="HQ12" s="91" t="s">
        <v>141</v>
      </c>
      <c r="HR12" s="92" t="str">
        <f>IF($HR$8,HW7,"-")</f>
        <v>-</v>
      </c>
      <c r="HS12" s="92" t="str">
        <f>IF($HR$8,HX7,"-")</f>
        <v>-</v>
      </c>
      <c r="HT12" s="92" t="str">
        <f>IF($HR$8,HY7,"-")</f>
        <v>-</v>
      </c>
      <c r="HU12" s="92" t="str">
        <f>IF($HR$8,HZ7,"-")</f>
        <v>-</v>
      </c>
      <c r="HV12" s="92" t="str">
        <f>IF($HR$8,IA7,"-")</f>
        <v>-</v>
      </c>
      <c r="HW12" s="81"/>
      <c r="HX12" s="81"/>
      <c r="HY12" s="81"/>
      <c r="HZ12" s="81"/>
      <c r="IA12" s="91" t="s">
        <v>141</v>
      </c>
      <c r="IB12" s="92" t="str">
        <f>IF($IB$8,IG7,"-")</f>
        <v>-</v>
      </c>
      <c r="IC12" s="92" t="str">
        <f>IF($IB$8,IH7,"-")</f>
        <v>-</v>
      </c>
      <c r="ID12" s="92" t="str">
        <f>IF($IB$8,II7,"-")</f>
        <v>-</v>
      </c>
      <c r="IE12" s="92" t="str">
        <f>IF($IB$8,IJ7,"-")</f>
        <v>-</v>
      </c>
      <c r="IF12" s="92" t="str">
        <f>IF($IB$8,IK7,"-")</f>
        <v>-</v>
      </c>
      <c r="IG12" s="81"/>
      <c r="IH12" s="81"/>
      <c r="II12" s="81"/>
      <c r="IJ12" s="81"/>
      <c r="IK12" s="91" t="s">
        <v>141</v>
      </c>
      <c r="IL12" s="92" t="str">
        <f>IF($IL$8,IQ7,"-")</f>
        <v>-</v>
      </c>
      <c r="IM12" s="92" t="str">
        <f>IF($IL$8,IR7,"-")</f>
        <v>-</v>
      </c>
      <c r="IN12" s="92" t="str">
        <f>IF($IL$8,IS7,"-")</f>
        <v>-</v>
      </c>
      <c r="IO12" s="92" t="str">
        <f>IF($IL$8,IT7,"-")</f>
        <v>-</v>
      </c>
      <c r="IP12" s="92" t="str">
        <f>IF($IL$8,IU7,"-")</f>
        <v>-</v>
      </c>
      <c r="IQ12" s="81"/>
      <c r="IR12" s="81"/>
      <c r="IS12" s="81"/>
      <c r="IT12" s="81"/>
      <c r="IU12" s="81"/>
      <c r="IV12" s="91" t="s">
        <v>141</v>
      </c>
      <c r="IW12" s="92" t="str">
        <f>IF($IW$8,JB7,"-")</f>
        <v>-</v>
      </c>
      <c r="IX12" s="92" t="str">
        <f>IF($IW$8,JC7,"-")</f>
        <v>-</v>
      </c>
      <c r="IY12" s="92" t="str">
        <f>IF($IW$8,JD7,"-")</f>
        <v>-</v>
      </c>
      <c r="IZ12" s="92" t="str">
        <f>IF($IW$8,JE7,"-")</f>
        <v>-</v>
      </c>
      <c r="JA12" s="92" t="str">
        <f>IF($IW$8,JF7,"-")</f>
        <v>-</v>
      </c>
      <c r="JB12" s="81"/>
      <c r="JC12" s="81"/>
      <c r="JD12" s="81"/>
      <c r="JE12" s="81"/>
      <c r="JF12" s="91" t="s">
        <v>141</v>
      </c>
      <c r="JG12" s="92" t="str">
        <f>IF($JG$8,JL7,"-")</f>
        <v>-</v>
      </c>
      <c r="JH12" s="92" t="str">
        <f>IF($JG$8,JM7,"-")</f>
        <v>-</v>
      </c>
      <c r="JI12" s="92" t="str">
        <f>IF($JG$8,JN7,"-")</f>
        <v>-</v>
      </c>
      <c r="JJ12" s="92" t="str">
        <f>IF($JG$8,JO7,"-")</f>
        <v>-</v>
      </c>
      <c r="JK12" s="92" t="str">
        <f>IF($JG$8,JP7,"-")</f>
        <v>-</v>
      </c>
      <c r="JL12" s="81"/>
      <c r="JM12" s="81"/>
      <c r="JN12" s="81"/>
      <c r="JO12" s="81"/>
      <c r="JP12" s="91" t="s">
        <v>141</v>
      </c>
      <c r="JQ12" s="92" t="str">
        <f>IF($JQ$8,JV7,"-")</f>
        <v>-</v>
      </c>
      <c r="JR12" s="92" t="str">
        <f>IF($JQ$8,JW7,"-")</f>
        <v>-</v>
      </c>
      <c r="JS12" s="92" t="str">
        <f>IF($JQ$8,JX7,"-")</f>
        <v>-</v>
      </c>
      <c r="JT12" s="92" t="str">
        <f>IF($JQ$8,JY7,"-")</f>
        <v>-</v>
      </c>
      <c r="JU12" s="92" t="str">
        <f>IF($JQ$8,JZ7,"-")</f>
        <v>-</v>
      </c>
      <c r="JV12" s="81"/>
      <c r="JW12" s="81"/>
      <c r="JX12" s="81"/>
      <c r="JY12" s="81"/>
      <c r="JZ12" s="91" t="s">
        <v>141</v>
      </c>
      <c r="KA12" s="92" t="str">
        <f>IF($KA$8,KF7,"-")</f>
        <v>-</v>
      </c>
      <c r="KB12" s="92" t="str">
        <f>IF($KA$8,KG7,"-")</f>
        <v>-</v>
      </c>
      <c r="KC12" s="92" t="str">
        <f>IF($KA$8,KH7,"-")</f>
        <v>-</v>
      </c>
      <c r="KD12" s="92" t="str">
        <f>IF($KA$8,KI7,"-")</f>
        <v>-</v>
      </c>
      <c r="KE12" s="92" t="str">
        <f>IF($KA$8,KJ7,"-")</f>
        <v>-</v>
      </c>
      <c r="KF12" s="81"/>
      <c r="KG12" s="81"/>
      <c r="KH12" s="81"/>
      <c r="KI12" s="81"/>
      <c r="KJ12" s="91" t="s">
        <v>141</v>
      </c>
      <c r="KK12" s="92" t="str">
        <f>IF($KK$8,KP7,"-")</f>
        <v>-</v>
      </c>
      <c r="KL12" s="92" t="str">
        <f>IF($KK$8,KQ7,"-")</f>
        <v>-</v>
      </c>
      <c r="KM12" s="92" t="str">
        <f>IF($KK$8,KR7,"-")</f>
        <v>-</v>
      </c>
      <c r="KN12" s="92" t="str">
        <f>IF($KK$8,KS7,"-")</f>
        <v>-</v>
      </c>
      <c r="KO12" s="92" t="str">
        <f>IF($KK$8,KT7,"-")</f>
        <v>-</v>
      </c>
      <c r="KP12" s="81"/>
      <c r="KQ12" s="81"/>
      <c r="KR12" s="81"/>
      <c r="KS12" s="81"/>
      <c r="KT12" s="81"/>
      <c r="KU12" s="91" t="s">
        <v>141</v>
      </c>
      <c r="KV12" s="92" t="str">
        <f>IF($KV$8,LA7,"-")</f>
        <v>-</v>
      </c>
      <c r="KW12" s="92" t="str">
        <f>IF($KV$8,LB7,"-")</f>
        <v>-</v>
      </c>
      <c r="KX12" s="92" t="str">
        <f>IF($KV$8,LC7,"-")</f>
        <v>-</v>
      </c>
      <c r="KY12" s="92" t="str">
        <f>IF($KV$8,LD7,"-")</f>
        <v>-</v>
      </c>
      <c r="KZ12" s="92" t="str">
        <f>IF($KV$8,LE7,"-")</f>
        <v>-</v>
      </c>
      <c r="LA12" s="81"/>
      <c r="LB12" s="81"/>
      <c r="LC12" s="81"/>
      <c r="LD12" s="81"/>
      <c r="LE12" s="91" t="s">
        <v>141</v>
      </c>
      <c r="LF12" s="92" t="str">
        <f>IF($LF$8,LK7,"-")</f>
        <v>-</v>
      </c>
      <c r="LG12" s="92" t="str">
        <f>IF($LF$8,LL7,"-")</f>
        <v>-</v>
      </c>
      <c r="LH12" s="92" t="str">
        <f>IF($LF$8,LM7,"-")</f>
        <v>-</v>
      </c>
      <c r="LI12" s="92" t="str">
        <f>IF($LF$8,LN7,"-")</f>
        <v>-</v>
      </c>
      <c r="LJ12" s="92" t="str">
        <f>IF($LF$8,LO7,"-")</f>
        <v>-</v>
      </c>
      <c r="LK12" s="81"/>
      <c r="LL12" s="81"/>
      <c r="LM12" s="81"/>
      <c r="LN12" s="81"/>
      <c r="LO12" s="91" t="s">
        <v>141</v>
      </c>
      <c r="LP12" s="92" t="str">
        <f>IF($LP$8,LU7,"-")</f>
        <v>-</v>
      </c>
      <c r="LQ12" s="92" t="str">
        <f>IF($LP$8,LV7,"-")</f>
        <v>-</v>
      </c>
      <c r="LR12" s="92" t="str">
        <f>IF($LP$8,LW7,"-")</f>
        <v>-</v>
      </c>
      <c r="LS12" s="92" t="str">
        <f>IF($LP$8,LX7,"-")</f>
        <v>-</v>
      </c>
      <c r="LT12" s="92" t="str">
        <f>IF($LP$8,LY7,"-")</f>
        <v>-</v>
      </c>
      <c r="LU12" s="81"/>
      <c r="LV12" s="81"/>
      <c r="LW12" s="81"/>
      <c r="LX12" s="81"/>
      <c r="LY12" s="91" t="s">
        <v>141</v>
      </c>
      <c r="LZ12" s="92" t="str">
        <f>IF($LZ$8,ME7,"-")</f>
        <v>-</v>
      </c>
      <c r="MA12" s="92" t="str">
        <f>IF($LZ$8,MF7,"-")</f>
        <v>-</v>
      </c>
      <c r="MB12" s="92" t="str">
        <f>IF($LZ$8,MG7,"-")</f>
        <v>-</v>
      </c>
      <c r="MC12" s="92" t="str">
        <f>IF($LZ$8,MH7,"-")</f>
        <v>-</v>
      </c>
      <c r="MD12" s="92" t="str">
        <f>IF($LZ$8,MI7,"-")</f>
        <v>-</v>
      </c>
      <c r="ME12" s="81"/>
      <c r="MF12" s="81"/>
      <c r="MG12" s="81"/>
      <c r="MH12" s="81"/>
      <c r="MI12" s="91" t="s">
        <v>141</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142</v>
      </c>
      <c r="AX13" s="92">
        <f>$BH$7</f>
        <v>100</v>
      </c>
      <c r="AY13" s="92">
        <f>$BH$7</f>
        <v>100</v>
      </c>
      <c r="AZ13" s="92">
        <f>$BH$7</f>
        <v>100</v>
      </c>
      <c r="BA13" s="92">
        <f>$BH$7</f>
        <v>100</v>
      </c>
      <c r="BB13" s="92">
        <f>$BH$7</f>
        <v>100</v>
      </c>
      <c r="BC13" s="81"/>
      <c r="BD13" s="81"/>
      <c r="BE13" s="81"/>
      <c r="BF13" s="81"/>
      <c r="BG13" s="81"/>
      <c r="BH13" s="91" t="s">
        <v>142</v>
      </c>
      <c r="BI13" s="92">
        <f>$BS$7</f>
        <v>100</v>
      </c>
      <c r="BJ13" s="92">
        <f>$BS$7</f>
        <v>100</v>
      </c>
      <c r="BK13" s="92">
        <f>$BS$7</f>
        <v>100</v>
      </c>
      <c r="BL13" s="92">
        <f>$BS$7</f>
        <v>100</v>
      </c>
      <c r="BM13" s="92">
        <f>$BS$7</f>
        <v>100</v>
      </c>
      <c r="BN13" s="81"/>
      <c r="BO13" s="81"/>
      <c r="BP13" s="81"/>
      <c r="BQ13" s="81"/>
      <c r="BR13" s="81"/>
      <c r="BS13" s="91" t="s">
        <v>142</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143</v>
      </c>
      <c r="C14" s="96"/>
      <c r="D14" s="97"/>
      <c r="E14" s="96"/>
      <c r="F14" s="175" t="s">
        <v>144</v>
      </c>
      <c r="G14" s="175"/>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74" t="s">
        <v>145</v>
      </c>
      <c r="C15" s="174"/>
      <c r="D15" s="97"/>
      <c r="E15" s="94">
        <v>1</v>
      </c>
      <c r="F15" s="174" t="s">
        <v>146</v>
      </c>
      <c r="G15" s="174"/>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147</v>
      </c>
      <c r="AX15" s="99"/>
      <c r="AY15" s="99"/>
      <c r="AZ15" s="99"/>
      <c r="BA15" s="99"/>
      <c r="BB15" s="99"/>
      <c r="BC15" s="97"/>
      <c r="BD15" s="97"/>
      <c r="BE15" s="97"/>
      <c r="BF15" s="97"/>
      <c r="BG15" s="97"/>
      <c r="BH15" s="98" t="s">
        <v>147</v>
      </c>
      <c r="BI15" s="99"/>
      <c r="BJ15" s="99"/>
      <c r="BK15" s="99"/>
      <c r="BL15" s="99"/>
      <c r="BM15" s="99"/>
      <c r="BN15" s="97"/>
      <c r="BO15" s="97"/>
      <c r="BP15" s="97"/>
      <c r="BQ15" s="97"/>
      <c r="BR15" s="97"/>
      <c r="BS15" s="98" t="s">
        <v>147</v>
      </c>
      <c r="BT15" s="99"/>
      <c r="BU15" s="99"/>
      <c r="BV15" s="99"/>
      <c r="BW15" s="99"/>
      <c r="BX15" s="99"/>
      <c r="BY15" s="97"/>
      <c r="BZ15" s="97"/>
      <c r="CA15" s="97"/>
      <c r="CB15" s="97"/>
      <c r="CC15" s="97"/>
      <c r="CD15" s="98" t="s">
        <v>147</v>
      </c>
      <c r="CE15" s="99"/>
      <c r="CF15" s="99"/>
      <c r="CG15" s="99"/>
      <c r="CH15" s="99"/>
      <c r="CI15" s="99"/>
      <c r="CJ15" s="97"/>
      <c r="CK15" s="97"/>
      <c r="CL15" s="97"/>
      <c r="CM15" s="97"/>
      <c r="CN15" s="98" t="s">
        <v>147</v>
      </c>
      <c r="CO15" s="99"/>
      <c r="CP15" s="99"/>
      <c r="CQ15" s="99"/>
      <c r="CR15" s="99"/>
      <c r="CS15" s="99"/>
      <c r="CT15" s="97"/>
      <c r="CU15" s="97"/>
      <c r="CV15" s="97"/>
      <c r="CW15" s="97"/>
      <c r="CX15" s="97"/>
      <c r="CY15" s="98" t="s">
        <v>147</v>
      </c>
      <c r="CZ15" s="99"/>
      <c r="DA15" s="99"/>
      <c r="DB15" s="99"/>
      <c r="DC15" s="99"/>
      <c r="DD15" s="99"/>
      <c r="DE15" s="97"/>
      <c r="DF15" s="97"/>
      <c r="DG15" s="97"/>
      <c r="DH15" s="97"/>
      <c r="DI15" s="98" t="s">
        <v>147</v>
      </c>
      <c r="DJ15" s="99"/>
      <c r="DK15" s="99"/>
      <c r="DL15" s="99"/>
      <c r="DM15" s="99"/>
      <c r="DN15" s="99"/>
      <c r="DO15" s="97"/>
      <c r="DP15" s="97"/>
      <c r="DQ15" s="97"/>
      <c r="DR15" s="97"/>
      <c r="DS15" s="98" t="s">
        <v>147</v>
      </c>
      <c r="DT15" s="99"/>
      <c r="DU15" s="99"/>
      <c r="DV15" s="99"/>
      <c r="DW15" s="99"/>
      <c r="DX15" s="99"/>
      <c r="DY15" s="97"/>
      <c r="DZ15" s="97"/>
      <c r="EA15" s="97"/>
      <c r="EB15" s="97"/>
      <c r="EC15" s="98" t="s">
        <v>147</v>
      </c>
      <c r="ED15" s="99"/>
      <c r="EE15" s="99"/>
      <c r="EF15" s="99"/>
      <c r="EG15" s="99"/>
      <c r="EH15" s="99"/>
      <c r="EI15" s="97"/>
      <c r="EJ15" s="97"/>
      <c r="EK15" s="97"/>
      <c r="EL15" s="97"/>
      <c r="EM15" s="98" t="s">
        <v>147</v>
      </c>
      <c r="EN15" s="99"/>
      <c r="EO15" s="99"/>
      <c r="EP15" s="99"/>
      <c r="EQ15" s="99"/>
      <c r="ER15" s="99"/>
      <c r="ES15" s="97"/>
      <c r="ET15" s="97"/>
      <c r="EU15" s="97"/>
      <c r="EV15" s="97"/>
      <c r="EW15" s="97"/>
      <c r="EX15" s="98" t="s">
        <v>147</v>
      </c>
      <c r="EY15" s="99"/>
      <c r="EZ15" s="99"/>
      <c r="FA15" s="99"/>
      <c r="FB15" s="99"/>
      <c r="FC15" s="99"/>
      <c r="FD15" s="97"/>
      <c r="FE15" s="97"/>
      <c r="FF15" s="97"/>
      <c r="FG15" s="97"/>
      <c r="FH15" s="98" t="s">
        <v>147</v>
      </c>
      <c r="FI15" s="99"/>
      <c r="FJ15" s="99"/>
      <c r="FK15" s="99"/>
      <c r="FL15" s="99"/>
      <c r="FM15" s="99"/>
      <c r="FN15" s="97"/>
      <c r="FO15" s="97"/>
      <c r="FP15" s="97"/>
      <c r="FQ15" s="97"/>
      <c r="FR15" s="98" t="s">
        <v>147</v>
      </c>
      <c r="FS15" s="99"/>
      <c r="FT15" s="99"/>
      <c r="FU15" s="99"/>
      <c r="FV15" s="99"/>
      <c r="FW15" s="99"/>
      <c r="FX15" s="97"/>
      <c r="FY15" s="97"/>
      <c r="FZ15" s="97"/>
      <c r="GA15" s="97"/>
      <c r="GB15" s="98" t="s">
        <v>147</v>
      </c>
      <c r="GC15" s="99"/>
      <c r="GD15" s="99"/>
      <c r="GE15" s="99"/>
      <c r="GF15" s="99"/>
      <c r="GG15" s="99"/>
      <c r="GH15" s="97"/>
      <c r="GI15" s="97"/>
      <c r="GJ15" s="97"/>
      <c r="GK15" s="97"/>
      <c r="GL15" s="98" t="s">
        <v>147</v>
      </c>
      <c r="GM15" s="99"/>
      <c r="GN15" s="99"/>
      <c r="GO15" s="99"/>
      <c r="GP15" s="99"/>
      <c r="GQ15" s="99"/>
      <c r="GR15" s="97"/>
      <c r="GS15" s="97"/>
      <c r="GT15" s="97"/>
      <c r="GU15" s="97"/>
      <c r="GV15" s="97"/>
      <c r="GW15" s="98" t="s">
        <v>147</v>
      </c>
      <c r="GX15" s="99"/>
      <c r="GY15" s="99"/>
      <c r="GZ15" s="99"/>
      <c r="HA15" s="99"/>
      <c r="HB15" s="99"/>
      <c r="HC15" s="97"/>
      <c r="HD15" s="97"/>
      <c r="HE15" s="97"/>
      <c r="HF15" s="97"/>
      <c r="HG15" s="98" t="s">
        <v>147</v>
      </c>
      <c r="HH15" s="99"/>
      <c r="HI15" s="99"/>
      <c r="HJ15" s="99"/>
      <c r="HK15" s="99"/>
      <c r="HL15" s="99"/>
      <c r="HM15" s="97"/>
      <c r="HN15" s="97"/>
      <c r="HO15" s="97"/>
      <c r="HP15" s="97"/>
      <c r="HQ15" s="98" t="s">
        <v>147</v>
      </c>
      <c r="HR15" s="99"/>
      <c r="HS15" s="99"/>
      <c r="HT15" s="99"/>
      <c r="HU15" s="99"/>
      <c r="HV15" s="99"/>
      <c r="HW15" s="97"/>
      <c r="HX15" s="97"/>
      <c r="HY15" s="97"/>
      <c r="HZ15" s="97"/>
      <c r="IA15" s="98" t="s">
        <v>147</v>
      </c>
      <c r="IB15" s="99"/>
      <c r="IC15" s="99"/>
      <c r="ID15" s="99"/>
      <c r="IE15" s="99"/>
      <c r="IF15" s="99"/>
      <c r="IG15" s="97"/>
      <c r="IH15" s="97"/>
      <c r="II15" s="97"/>
      <c r="IJ15" s="97"/>
      <c r="IK15" s="98" t="s">
        <v>147</v>
      </c>
      <c r="IL15" s="99"/>
      <c r="IM15" s="99"/>
      <c r="IN15" s="99"/>
      <c r="IO15" s="99"/>
      <c r="IP15" s="99"/>
      <c r="IQ15" s="97"/>
      <c r="IR15" s="97"/>
      <c r="IS15" s="97"/>
      <c r="IT15" s="97"/>
      <c r="IU15" s="97"/>
      <c r="IV15" s="98" t="s">
        <v>147</v>
      </c>
      <c r="IW15" s="99"/>
      <c r="IX15" s="99"/>
      <c r="IY15" s="99"/>
      <c r="IZ15" s="99"/>
      <c r="JA15" s="99"/>
      <c r="JB15" s="97"/>
      <c r="JC15" s="97"/>
      <c r="JD15" s="97"/>
      <c r="JE15" s="97"/>
      <c r="JF15" s="98" t="s">
        <v>147</v>
      </c>
      <c r="JG15" s="99"/>
      <c r="JH15" s="99"/>
      <c r="JI15" s="99"/>
      <c r="JJ15" s="99"/>
      <c r="JK15" s="99"/>
      <c r="JL15" s="97"/>
      <c r="JM15" s="97"/>
      <c r="JN15" s="97"/>
      <c r="JO15" s="97"/>
      <c r="JP15" s="98" t="s">
        <v>147</v>
      </c>
      <c r="JQ15" s="99"/>
      <c r="JR15" s="99"/>
      <c r="JS15" s="99"/>
      <c r="JT15" s="99"/>
      <c r="JU15" s="99"/>
      <c r="JV15" s="97"/>
      <c r="JW15" s="97"/>
      <c r="JX15" s="97"/>
      <c r="JY15" s="97"/>
      <c r="JZ15" s="98" t="s">
        <v>147</v>
      </c>
      <c r="KA15" s="99"/>
      <c r="KB15" s="99"/>
      <c r="KC15" s="99"/>
      <c r="KD15" s="99"/>
      <c r="KE15" s="99"/>
      <c r="KF15" s="97"/>
      <c r="KG15" s="97"/>
      <c r="KH15" s="97"/>
      <c r="KI15" s="97"/>
      <c r="KJ15" s="98" t="s">
        <v>147</v>
      </c>
      <c r="KK15" s="99"/>
      <c r="KL15" s="99"/>
      <c r="KM15" s="99"/>
      <c r="KN15" s="99"/>
      <c r="KO15" s="99"/>
      <c r="KP15" s="97"/>
      <c r="KQ15" s="97"/>
      <c r="KR15" s="97"/>
      <c r="KS15" s="97"/>
      <c r="KT15" s="97"/>
      <c r="KU15" s="98" t="s">
        <v>147</v>
      </c>
      <c r="KV15" s="99"/>
      <c r="KW15" s="99"/>
      <c r="KX15" s="99"/>
      <c r="KY15" s="99"/>
      <c r="KZ15" s="99"/>
      <c r="LA15" s="97"/>
      <c r="LB15" s="97"/>
      <c r="LC15" s="97"/>
      <c r="LD15" s="97"/>
      <c r="LE15" s="98" t="s">
        <v>147</v>
      </c>
      <c r="LF15" s="99"/>
      <c r="LG15" s="99"/>
      <c r="LH15" s="99"/>
      <c r="LI15" s="99"/>
      <c r="LJ15" s="99"/>
      <c r="LK15" s="97"/>
      <c r="LL15" s="97"/>
      <c r="LM15" s="97"/>
      <c r="LN15" s="97"/>
      <c r="LO15" s="98" t="s">
        <v>147</v>
      </c>
      <c r="LP15" s="99"/>
      <c r="LQ15" s="99"/>
      <c r="LR15" s="99"/>
      <c r="LS15" s="99"/>
      <c r="LT15" s="99"/>
      <c r="LU15" s="97"/>
      <c r="LV15" s="97"/>
      <c r="LW15" s="97"/>
      <c r="LX15" s="97"/>
      <c r="LY15" s="98" t="s">
        <v>147</v>
      </c>
      <c r="LZ15" s="99"/>
      <c r="MA15" s="99"/>
      <c r="MB15" s="99"/>
      <c r="MC15" s="99"/>
      <c r="MD15" s="99"/>
      <c r="ME15" s="97"/>
      <c r="MF15" s="97"/>
      <c r="MG15" s="97"/>
      <c r="MH15" s="97"/>
      <c r="MI15" s="98" t="s">
        <v>147</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74" t="s">
        <v>148</v>
      </c>
      <c r="C16" s="174"/>
      <c r="D16" s="97"/>
      <c r="E16" s="94">
        <f>E15+1</f>
        <v>2</v>
      </c>
      <c r="F16" s="174" t="s">
        <v>149</v>
      </c>
      <c r="G16" s="174"/>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74" t="s">
        <v>150</v>
      </c>
      <c r="C17" s="174"/>
      <c r="D17" s="97"/>
      <c r="E17" s="94">
        <f t="shared" ref="E17" si="8">E16+1</f>
        <v>3</v>
      </c>
      <c r="F17" s="174" t="s">
        <v>151</v>
      </c>
      <c r="G17" s="174"/>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152</v>
      </c>
      <c r="AX17" s="102" t="e">
        <f>IF(AX7="-",NA(),AX7)</f>
        <v>#N/A</v>
      </c>
      <c r="AY17" s="102" t="e">
        <f t="shared" ref="AY17:BB17" si="9">IF(AY7="-",NA(),AY7)</f>
        <v>#N/A</v>
      </c>
      <c r="AZ17" s="102" t="e">
        <f t="shared" si="9"/>
        <v>#N/A</v>
      </c>
      <c r="BA17" s="102" t="e">
        <f t="shared" si="9"/>
        <v>#N/A</v>
      </c>
      <c r="BB17" s="102">
        <f t="shared" si="9"/>
        <v>489.5</v>
      </c>
      <c r="BC17" s="97"/>
      <c r="BD17" s="97"/>
      <c r="BE17" s="97"/>
      <c r="BF17" s="97"/>
      <c r="BG17" s="97"/>
      <c r="BH17" s="101" t="s">
        <v>152</v>
      </c>
      <c r="BI17" s="102" t="e">
        <f>IF(BI7="-",NA(),BI7)</f>
        <v>#N/A</v>
      </c>
      <c r="BJ17" s="102" t="e">
        <f t="shared" ref="BJ17:BM17" si="10">IF(BJ7="-",NA(),BJ7)</f>
        <v>#N/A</v>
      </c>
      <c r="BK17" s="102" t="e">
        <f t="shared" si="10"/>
        <v>#N/A</v>
      </c>
      <c r="BL17" s="102" t="e">
        <f t="shared" si="10"/>
        <v>#N/A</v>
      </c>
      <c r="BM17" s="102">
        <f t="shared" si="10"/>
        <v>489.5</v>
      </c>
      <c r="BN17" s="97"/>
      <c r="BO17" s="97"/>
      <c r="BP17" s="97"/>
      <c r="BQ17" s="97"/>
      <c r="BR17" s="97"/>
      <c r="BS17" s="101" t="s">
        <v>152</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152</v>
      </c>
      <c r="CE17" s="102" t="e">
        <f>IF(CE7="-",NA(),CE7)</f>
        <v>#N/A</v>
      </c>
      <c r="CF17" s="102" t="e">
        <f t="shared" ref="CF17:CI17" si="12">IF(CF7="-",NA(),CF7)</f>
        <v>#N/A</v>
      </c>
      <c r="CG17" s="102" t="e">
        <f t="shared" si="12"/>
        <v>#N/A</v>
      </c>
      <c r="CH17" s="102" t="e">
        <f t="shared" si="12"/>
        <v>#N/A</v>
      </c>
      <c r="CI17" s="102">
        <f t="shared" si="12"/>
        <v>7509.9</v>
      </c>
      <c r="CJ17" s="97"/>
      <c r="CK17" s="97"/>
      <c r="CL17" s="97"/>
      <c r="CM17" s="97"/>
      <c r="CN17" s="101" t="s">
        <v>152</v>
      </c>
      <c r="CO17" s="103" t="e">
        <f>IF(CO7="-",NA(),CO7)</f>
        <v>#N/A</v>
      </c>
      <c r="CP17" s="103" t="e">
        <f t="shared" ref="CP17:CS17" si="13">IF(CP7="-",NA(),CP7)</f>
        <v>#N/A</v>
      </c>
      <c r="CQ17" s="103" t="e">
        <f t="shared" si="13"/>
        <v>#N/A</v>
      </c>
      <c r="CR17" s="103" t="e">
        <f t="shared" si="13"/>
        <v>#N/A</v>
      </c>
      <c r="CS17" s="103">
        <f t="shared" si="13"/>
        <v>4417</v>
      </c>
      <c r="CT17" s="97"/>
      <c r="CU17" s="97"/>
      <c r="CV17" s="97"/>
      <c r="CW17" s="97"/>
      <c r="CX17" s="97"/>
      <c r="CY17" s="101" t="s">
        <v>152</v>
      </c>
      <c r="CZ17" s="102" t="e">
        <f>IF(CZ7="-",NA(),CZ7)</f>
        <v>#N/A</v>
      </c>
      <c r="DA17" s="102" t="e">
        <f t="shared" ref="DA17:DD17" si="14">IF(DA7="-",NA(),DA7)</f>
        <v>#N/A</v>
      </c>
      <c r="DB17" s="102" t="e">
        <f t="shared" si="14"/>
        <v>#N/A</v>
      </c>
      <c r="DC17" s="102" t="e">
        <f t="shared" si="14"/>
        <v>#N/A</v>
      </c>
      <c r="DD17" s="102">
        <f t="shared" si="14"/>
        <v>19.100000000000001</v>
      </c>
      <c r="DE17" s="97"/>
      <c r="DF17" s="97"/>
      <c r="DG17" s="97"/>
      <c r="DH17" s="97"/>
      <c r="DI17" s="101" t="s">
        <v>152</v>
      </c>
      <c r="DJ17" s="102" t="e">
        <f>IF(DJ7="-",NA(),DJ7)</f>
        <v>#N/A</v>
      </c>
      <c r="DK17" s="102" t="e">
        <f t="shared" ref="DK17:DN17" si="15">IF(DK7="-",NA(),DK7)</f>
        <v>#N/A</v>
      </c>
      <c r="DL17" s="102" t="e">
        <f t="shared" si="15"/>
        <v>#N/A</v>
      </c>
      <c r="DM17" s="102" t="e">
        <f t="shared" si="15"/>
        <v>#N/A</v>
      </c>
      <c r="DN17" s="102">
        <f t="shared" si="15"/>
        <v>0</v>
      </c>
      <c r="DO17" s="97"/>
      <c r="DP17" s="97"/>
      <c r="DQ17" s="97"/>
      <c r="DR17" s="97"/>
      <c r="DS17" s="101" t="s">
        <v>152</v>
      </c>
      <c r="DT17" s="102" t="e">
        <f>IF(DT7="-",NA(),DT7)</f>
        <v>#N/A</v>
      </c>
      <c r="DU17" s="102" t="e">
        <f t="shared" ref="DU17:DX17" si="16">IF(DU7="-",NA(),DU7)</f>
        <v>#N/A</v>
      </c>
      <c r="DV17" s="102" t="e">
        <f t="shared" si="16"/>
        <v>#N/A</v>
      </c>
      <c r="DW17" s="102" t="e">
        <f t="shared" si="16"/>
        <v>#N/A</v>
      </c>
      <c r="DX17" s="102">
        <f t="shared" si="16"/>
        <v>0</v>
      </c>
      <c r="DY17" s="97"/>
      <c r="DZ17" s="97"/>
      <c r="EA17" s="97"/>
      <c r="EB17" s="97"/>
      <c r="EC17" s="101" t="s">
        <v>152</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152</v>
      </c>
      <c r="EN17" s="102" t="e">
        <f>IF(EN7="-",NA(),EN7)</f>
        <v>#N/A</v>
      </c>
      <c r="EO17" s="102" t="e">
        <f t="shared" ref="EO17:ER17" si="18">IF(EO7="-",NA(),EO7)</f>
        <v>#N/A</v>
      </c>
      <c r="EP17" s="102" t="e">
        <f t="shared" si="18"/>
        <v>#N/A</v>
      </c>
      <c r="EQ17" s="102" t="e">
        <f t="shared" si="18"/>
        <v>#N/A</v>
      </c>
      <c r="ER17" s="102">
        <f t="shared" si="18"/>
        <v>100</v>
      </c>
      <c r="ES17" s="97"/>
      <c r="ET17" s="97"/>
      <c r="EU17" s="97"/>
      <c r="EV17" s="97"/>
      <c r="EW17" s="97"/>
      <c r="EX17" s="101" t="s">
        <v>152</v>
      </c>
      <c r="EY17" s="102" t="e">
        <f>IF(EY7="-",NA(),EY7)</f>
        <v>#N/A</v>
      </c>
      <c r="EZ17" s="102" t="e">
        <f t="shared" ref="EZ17:FC17" si="19">IF(EZ7="-",NA(),EZ7)</f>
        <v>#N/A</v>
      </c>
      <c r="FA17" s="102" t="e">
        <f t="shared" si="19"/>
        <v>#N/A</v>
      </c>
      <c r="FB17" s="102" t="e">
        <f t="shared" si="19"/>
        <v>#N/A</v>
      </c>
      <c r="FC17" s="102">
        <f t="shared" si="19"/>
        <v>19.100000000000001</v>
      </c>
      <c r="FD17" s="97"/>
      <c r="FE17" s="97"/>
      <c r="FF17" s="97"/>
      <c r="FG17" s="97"/>
      <c r="FH17" s="101" t="s">
        <v>152</v>
      </c>
      <c r="FI17" s="102" t="e">
        <f>IF(FI7="-",NA(),FI7)</f>
        <v>#N/A</v>
      </c>
      <c r="FJ17" s="102" t="e">
        <f t="shared" ref="FJ17:FM17" si="20">IF(FJ7="-",NA(),FJ7)</f>
        <v>#N/A</v>
      </c>
      <c r="FK17" s="102" t="e">
        <f t="shared" si="20"/>
        <v>#N/A</v>
      </c>
      <c r="FL17" s="102" t="e">
        <f t="shared" si="20"/>
        <v>#N/A</v>
      </c>
      <c r="FM17" s="102">
        <f t="shared" si="20"/>
        <v>0</v>
      </c>
      <c r="FN17" s="97"/>
      <c r="FO17" s="97"/>
      <c r="FP17" s="97"/>
      <c r="FQ17" s="97"/>
      <c r="FR17" s="101" t="s">
        <v>152</v>
      </c>
      <c r="FS17" s="102" t="e">
        <f>IF(FS7="-",NA(),FS7)</f>
        <v>#N/A</v>
      </c>
      <c r="FT17" s="102" t="e">
        <f t="shared" ref="FT17:FW17" si="21">IF(FT7="-",NA(),FT7)</f>
        <v>#N/A</v>
      </c>
      <c r="FU17" s="102" t="e">
        <f t="shared" si="21"/>
        <v>#N/A</v>
      </c>
      <c r="FV17" s="102" t="e">
        <f t="shared" si="21"/>
        <v>#N/A</v>
      </c>
      <c r="FW17" s="102">
        <f t="shared" si="21"/>
        <v>0</v>
      </c>
      <c r="FX17" s="97"/>
      <c r="FY17" s="97"/>
      <c r="FZ17" s="97"/>
      <c r="GA17" s="97"/>
      <c r="GB17" s="101" t="s">
        <v>152</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152</v>
      </c>
      <c r="GM17" s="102" t="e">
        <f>IF(GM7="-",NA(),GM7)</f>
        <v>#N/A</v>
      </c>
      <c r="GN17" s="102" t="e">
        <f t="shared" ref="GN17:GQ17" si="23">IF(GN7="-",NA(),GN7)</f>
        <v>#N/A</v>
      </c>
      <c r="GO17" s="102" t="e">
        <f t="shared" si="23"/>
        <v>#N/A</v>
      </c>
      <c r="GP17" s="102" t="e">
        <f t="shared" si="23"/>
        <v>#N/A</v>
      </c>
      <c r="GQ17" s="102">
        <f t="shared" si="23"/>
        <v>100</v>
      </c>
      <c r="GR17" s="97"/>
      <c r="GS17" s="97"/>
      <c r="GT17" s="97"/>
      <c r="GU17" s="97"/>
      <c r="GV17" s="97"/>
      <c r="GW17" s="101" t="s">
        <v>152</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152</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152</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152</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152</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152</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152</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152</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152</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152</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152</v>
      </c>
      <c r="KV17" s="102" t="e">
        <f>IF(KV7="-",NA(),KV7)</f>
        <v>#N/A</v>
      </c>
      <c r="KW17" s="102" t="e">
        <f t="shared" ref="KW17:KZ17" si="34">IF(KW7="-",NA(),KW7)</f>
        <v>#N/A</v>
      </c>
      <c r="KX17" s="102" t="e">
        <f t="shared" si="34"/>
        <v>#N/A</v>
      </c>
      <c r="KY17" s="102" t="e">
        <f t="shared" si="34"/>
        <v>#N/A</v>
      </c>
      <c r="KZ17" s="102" t="e">
        <f t="shared" si="34"/>
        <v>#N/A</v>
      </c>
      <c r="LA17" s="97"/>
      <c r="LB17" s="97"/>
      <c r="LC17" s="97"/>
      <c r="LD17" s="97"/>
      <c r="LE17" s="101" t="s">
        <v>152</v>
      </c>
      <c r="LF17" s="102" t="e">
        <f>IF(LF7="-",NA(),LF7)</f>
        <v>#N/A</v>
      </c>
      <c r="LG17" s="102" t="e">
        <f t="shared" ref="LG17:LJ17" si="35">IF(LG7="-",NA(),LG7)</f>
        <v>#N/A</v>
      </c>
      <c r="LH17" s="102" t="e">
        <f t="shared" si="35"/>
        <v>#N/A</v>
      </c>
      <c r="LI17" s="102" t="e">
        <f t="shared" si="35"/>
        <v>#N/A</v>
      </c>
      <c r="LJ17" s="102" t="e">
        <f t="shared" si="35"/>
        <v>#N/A</v>
      </c>
      <c r="LK17" s="97"/>
      <c r="LL17" s="97"/>
      <c r="LM17" s="97"/>
      <c r="LN17" s="97"/>
      <c r="LO17" s="101" t="s">
        <v>152</v>
      </c>
      <c r="LP17" s="102" t="e">
        <f>IF(LP7="-",NA(),LP7)</f>
        <v>#N/A</v>
      </c>
      <c r="LQ17" s="102" t="e">
        <f t="shared" ref="LQ17:LT17" si="36">IF(LQ7="-",NA(),LQ7)</f>
        <v>#N/A</v>
      </c>
      <c r="LR17" s="102" t="e">
        <f t="shared" si="36"/>
        <v>#N/A</v>
      </c>
      <c r="LS17" s="102" t="e">
        <f t="shared" si="36"/>
        <v>#N/A</v>
      </c>
      <c r="LT17" s="102" t="e">
        <f t="shared" si="36"/>
        <v>#N/A</v>
      </c>
      <c r="LU17" s="97"/>
      <c r="LV17" s="97"/>
      <c r="LW17" s="97"/>
      <c r="LX17" s="97"/>
      <c r="LY17" s="101" t="s">
        <v>152</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152</v>
      </c>
      <c r="MJ17" s="102" t="e">
        <f>IF(MJ7="-",NA(),MJ7)</f>
        <v>#N/A</v>
      </c>
      <c r="MK17" s="102" t="e">
        <f t="shared" ref="MK17:MN17" si="38">IF(MK7="-",NA(),MK7)</f>
        <v>#N/A</v>
      </c>
      <c r="ML17" s="102" t="e">
        <f t="shared" si="38"/>
        <v>#N/A</v>
      </c>
      <c r="MM17" s="102" t="e">
        <f t="shared" si="38"/>
        <v>#N/A</v>
      </c>
      <c r="MN17" s="102" t="e">
        <f t="shared" si="38"/>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74" t="s">
        <v>153</v>
      </c>
      <c r="C18" s="174"/>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154</v>
      </c>
      <c r="AX18" s="102" t="e">
        <f>IF(BC7="-",NA(),BC7)</f>
        <v>#N/A</v>
      </c>
      <c r="AY18" s="102" t="e">
        <f t="shared" ref="AY18:BB18" si="39">IF(BD7="-",NA(),BD7)</f>
        <v>#N/A</v>
      </c>
      <c r="AZ18" s="102" t="e">
        <f t="shared" si="39"/>
        <v>#N/A</v>
      </c>
      <c r="BA18" s="102" t="e">
        <f t="shared" si="39"/>
        <v>#N/A</v>
      </c>
      <c r="BB18" s="102">
        <f t="shared" si="39"/>
        <v>118.8</v>
      </c>
      <c r="BC18" s="97"/>
      <c r="BD18" s="97"/>
      <c r="BE18" s="97"/>
      <c r="BF18" s="97"/>
      <c r="BG18" s="97"/>
      <c r="BH18" s="101" t="s">
        <v>154</v>
      </c>
      <c r="BI18" s="102" t="e">
        <f>IF(BN7="-",NA(),BN7)</f>
        <v>#N/A</v>
      </c>
      <c r="BJ18" s="102" t="e">
        <f t="shared" ref="BJ18:BM18" si="40">IF(BO7="-",NA(),BO7)</f>
        <v>#N/A</v>
      </c>
      <c r="BK18" s="102" t="e">
        <f t="shared" si="40"/>
        <v>#N/A</v>
      </c>
      <c r="BL18" s="102" t="e">
        <f t="shared" si="40"/>
        <v>#N/A</v>
      </c>
      <c r="BM18" s="102">
        <f t="shared" si="40"/>
        <v>255.4</v>
      </c>
      <c r="BN18" s="97"/>
      <c r="BO18" s="97"/>
      <c r="BP18" s="97"/>
      <c r="BQ18" s="97"/>
      <c r="BR18" s="97"/>
      <c r="BS18" s="101" t="s">
        <v>154</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154</v>
      </c>
      <c r="CE18" s="102" t="e">
        <f>IF(CJ7="-",NA(),CJ7)</f>
        <v>#N/A</v>
      </c>
      <c r="CF18" s="102" t="e">
        <f t="shared" ref="CF18:CI18" si="42">IF(CK7="-",NA(),CK7)</f>
        <v>#N/A</v>
      </c>
      <c r="CG18" s="102" t="e">
        <f t="shared" si="42"/>
        <v>#N/A</v>
      </c>
      <c r="CH18" s="102" t="e">
        <f t="shared" si="42"/>
        <v>#N/A</v>
      </c>
      <c r="CI18" s="102">
        <f t="shared" si="42"/>
        <v>18815.8</v>
      </c>
      <c r="CJ18" s="97"/>
      <c r="CK18" s="97"/>
      <c r="CL18" s="97"/>
      <c r="CM18" s="97"/>
      <c r="CN18" s="101" t="s">
        <v>154</v>
      </c>
      <c r="CO18" s="103" t="e">
        <f>IF(CT7="-",NA(),CT7)</f>
        <v>#N/A</v>
      </c>
      <c r="CP18" s="103" t="e">
        <f t="shared" ref="CP18:CS18" si="43">IF(CU7="-",NA(),CU7)</f>
        <v>#N/A</v>
      </c>
      <c r="CQ18" s="103" t="e">
        <f t="shared" si="43"/>
        <v>#N/A</v>
      </c>
      <c r="CR18" s="103" t="e">
        <f t="shared" si="43"/>
        <v>#N/A</v>
      </c>
      <c r="CS18" s="103">
        <f t="shared" si="43"/>
        <v>37685</v>
      </c>
      <c r="CT18" s="97"/>
      <c r="CU18" s="97"/>
      <c r="CV18" s="97"/>
      <c r="CW18" s="97"/>
      <c r="CX18" s="97"/>
      <c r="CY18" s="101" t="s">
        <v>154</v>
      </c>
      <c r="CZ18" s="102" t="e">
        <f>IF(DE7="-",NA(),DE7)</f>
        <v>#N/A</v>
      </c>
      <c r="DA18" s="102" t="e">
        <f t="shared" ref="DA18:DD18" si="44">IF(DF7="-",NA(),DF7)</f>
        <v>#N/A</v>
      </c>
      <c r="DB18" s="102" t="e">
        <f t="shared" si="44"/>
        <v>#N/A</v>
      </c>
      <c r="DC18" s="102" t="e">
        <f t="shared" si="44"/>
        <v>#N/A</v>
      </c>
      <c r="DD18" s="102">
        <f t="shared" si="44"/>
        <v>33.9</v>
      </c>
      <c r="DE18" s="97"/>
      <c r="DF18" s="97"/>
      <c r="DG18" s="97"/>
      <c r="DH18" s="97"/>
      <c r="DI18" s="101" t="s">
        <v>154</v>
      </c>
      <c r="DJ18" s="102" t="e">
        <f>IF(DO7="-",NA(),DO7)</f>
        <v>#N/A</v>
      </c>
      <c r="DK18" s="102" t="e">
        <f t="shared" ref="DK18:DN18" si="45">IF(DP7="-",NA(),DP7)</f>
        <v>#N/A</v>
      </c>
      <c r="DL18" s="102" t="e">
        <f t="shared" si="45"/>
        <v>#N/A</v>
      </c>
      <c r="DM18" s="102" t="e">
        <f t="shared" si="45"/>
        <v>#N/A</v>
      </c>
      <c r="DN18" s="102">
        <f t="shared" si="45"/>
        <v>16.3</v>
      </c>
      <c r="DO18" s="97"/>
      <c r="DP18" s="97"/>
      <c r="DQ18" s="97"/>
      <c r="DR18" s="97"/>
      <c r="DS18" s="101" t="s">
        <v>154</v>
      </c>
      <c r="DT18" s="102" t="e">
        <f>IF(DY7="-",NA(),DY7)</f>
        <v>#N/A</v>
      </c>
      <c r="DU18" s="102" t="e">
        <f t="shared" ref="DU18:DX18" si="46">IF(DZ7="-",NA(),DZ7)</f>
        <v>#N/A</v>
      </c>
      <c r="DV18" s="102" t="e">
        <f t="shared" si="46"/>
        <v>#N/A</v>
      </c>
      <c r="DW18" s="102" t="e">
        <f t="shared" si="46"/>
        <v>#N/A</v>
      </c>
      <c r="DX18" s="102">
        <f t="shared" si="46"/>
        <v>101.4</v>
      </c>
      <c r="DY18" s="97"/>
      <c r="DZ18" s="97"/>
      <c r="EA18" s="97"/>
      <c r="EB18" s="97"/>
      <c r="EC18" s="101" t="s">
        <v>154</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154</v>
      </c>
      <c r="EN18" s="102" t="e">
        <f>IF(ES7="-",NA(),ES7)</f>
        <v>#N/A</v>
      </c>
      <c r="EO18" s="102" t="e">
        <f t="shared" ref="EO18:ER18" si="48">IF(ET7="-",NA(),ET7)</f>
        <v>#N/A</v>
      </c>
      <c r="EP18" s="102" t="e">
        <f t="shared" si="48"/>
        <v>#N/A</v>
      </c>
      <c r="EQ18" s="102" t="e">
        <f t="shared" si="48"/>
        <v>#N/A</v>
      </c>
      <c r="ER18" s="102">
        <f t="shared" si="48"/>
        <v>72.7</v>
      </c>
      <c r="ES18" s="97"/>
      <c r="ET18" s="97"/>
      <c r="EU18" s="97"/>
      <c r="EV18" s="97"/>
      <c r="EW18" s="97"/>
      <c r="EX18" s="101" t="s">
        <v>154</v>
      </c>
      <c r="EY18" s="102" t="e">
        <f>IF(OR(NOT($EY$8),FD7="-"),NA(),FD7)</f>
        <v>#N/A</v>
      </c>
      <c r="EZ18" s="102" t="e">
        <f>IF(OR(NOT($EY$8),FE7="-"),NA(),FE7)</f>
        <v>#N/A</v>
      </c>
      <c r="FA18" s="102" t="e">
        <f>IF(OR(NOT($EY$8),FF7="-"),NA(),FF7)</f>
        <v>#N/A</v>
      </c>
      <c r="FB18" s="102" t="e">
        <f>IF(OR(NOT($EY$8),FG7="-"),NA(),FG7)</f>
        <v>#N/A</v>
      </c>
      <c r="FC18" s="102">
        <f>IF(OR(NOT($EY$8),FH7="-"),NA(),FH7)</f>
        <v>61.8</v>
      </c>
      <c r="FD18" s="97"/>
      <c r="FE18" s="97"/>
      <c r="FF18" s="97"/>
      <c r="FG18" s="97"/>
      <c r="FH18" s="101" t="s">
        <v>154</v>
      </c>
      <c r="FI18" s="102" t="e">
        <f>IF(OR(NOT($FI$8),FN7="-"),NA(),FN7)</f>
        <v>#N/A</v>
      </c>
      <c r="FJ18" s="102" t="e">
        <f>IF(OR(NOT($FI$8),FO7="-"),NA(),FO7)</f>
        <v>#N/A</v>
      </c>
      <c r="FK18" s="102" t="e">
        <f>IF(OR(NOT($FI$8),FP7="-"),NA(),FP7)</f>
        <v>#N/A</v>
      </c>
      <c r="FL18" s="102" t="e">
        <f>IF(OR(NOT($FI$8),FQ7="-"),NA(),FQ7)</f>
        <v>#N/A</v>
      </c>
      <c r="FM18" s="102">
        <f>IF(OR(NOT($FI$8),FR7="-"),NA(),FR7)</f>
        <v>8.6999999999999993</v>
      </c>
      <c r="FN18" s="97"/>
      <c r="FO18" s="97"/>
      <c r="FP18" s="97"/>
      <c r="FQ18" s="97"/>
      <c r="FR18" s="101" t="s">
        <v>154</v>
      </c>
      <c r="FS18" s="102" t="e">
        <f>IF(OR(NOT($FS$8),FX7="-"),NA(),FX7)</f>
        <v>#N/A</v>
      </c>
      <c r="FT18" s="102" t="e">
        <f>IF(OR(NOT($FS$8),FY7="-"),NA(),FY7)</f>
        <v>#N/A</v>
      </c>
      <c r="FU18" s="102" t="e">
        <f>IF(OR(NOT($FS$8),FZ7="-"),NA(),FZ7)</f>
        <v>#N/A</v>
      </c>
      <c r="FV18" s="102" t="e">
        <f>IF(OR(NOT($FS$8),GA7="-"),NA(),GA7)</f>
        <v>#N/A</v>
      </c>
      <c r="FW18" s="102">
        <f>IF(OR(NOT($FS$8),GB7="-"),NA(),GB7)</f>
        <v>334.6</v>
      </c>
      <c r="FX18" s="97"/>
      <c r="FY18" s="97"/>
      <c r="FZ18" s="97"/>
      <c r="GA18" s="97"/>
      <c r="GB18" s="101" t="s">
        <v>154</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154</v>
      </c>
      <c r="GM18" s="102" t="e">
        <f>IF(OR(NOT($GM$8),GR7="-"),NA(),GR7)</f>
        <v>#N/A</v>
      </c>
      <c r="GN18" s="102" t="e">
        <f>IF(OR(NOT($GM$8),GS7="-"),NA(),GS7)</f>
        <v>#N/A</v>
      </c>
      <c r="GO18" s="102" t="e">
        <f>IF(OR(NOT($GM$8),GT7="-"),NA(),GT7)</f>
        <v>#N/A</v>
      </c>
      <c r="GP18" s="102" t="e">
        <f>IF(OR(NOT($GM$8),GU7="-"),NA(),GU7)</f>
        <v>#N/A</v>
      </c>
      <c r="GQ18" s="102">
        <f>IF(OR(NOT($GM$8),GV7="-"),NA(),GV7)</f>
        <v>80.599999999999994</v>
      </c>
      <c r="GR18" s="97"/>
      <c r="GS18" s="97"/>
      <c r="GT18" s="97"/>
      <c r="GU18" s="97"/>
      <c r="GV18" s="97"/>
      <c r="GW18" s="101" t="s">
        <v>154</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154</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154</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154</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154</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154</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154</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154</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154</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154</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154</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154</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154</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154</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154</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74" t="s">
        <v>155</v>
      </c>
      <c r="C19" s="174"/>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142</v>
      </c>
      <c r="AX19" s="102">
        <f>$BH$7</f>
        <v>100</v>
      </c>
      <c r="AY19" s="102">
        <f t="shared" ref="AY19:BB19" si="49">$BH$7</f>
        <v>100</v>
      </c>
      <c r="AZ19" s="102">
        <f t="shared" si="49"/>
        <v>100</v>
      </c>
      <c r="BA19" s="102">
        <f t="shared" si="49"/>
        <v>100</v>
      </c>
      <c r="BB19" s="102">
        <f t="shared" si="49"/>
        <v>100</v>
      </c>
      <c r="BC19" s="97"/>
      <c r="BD19" s="97"/>
      <c r="BE19" s="97"/>
      <c r="BF19" s="97"/>
      <c r="BG19" s="97"/>
      <c r="BH19" s="104" t="s">
        <v>142</v>
      </c>
      <c r="BI19" s="102">
        <f>$BS$7</f>
        <v>100</v>
      </c>
      <c r="BJ19" s="102">
        <f>$BS$7</f>
        <v>100</v>
      </c>
      <c r="BK19" s="102">
        <f>$BS$7</f>
        <v>100</v>
      </c>
      <c r="BL19" s="102">
        <f>$BS$7</f>
        <v>100</v>
      </c>
      <c r="BM19" s="102">
        <f>$BS$7</f>
        <v>100</v>
      </c>
      <c r="BN19" s="97"/>
      <c r="BO19" s="97"/>
      <c r="BP19" s="97"/>
      <c r="BQ19" s="97"/>
      <c r="BR19" s="97"/>
      <c r="BS19" s="104" t="s">
        <v>142</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74" t="s">
        <v>156</v>
      </c>
      <c r="C20" s="174"/>
      <c r="D20" s="97"/>
    </row>
    <row r="21" spans="1:373">
      <c r="A21" s="94">
        <f t="shared" si="7"/>
        <v>7</v>
      </c>
      <c r="B21" s="174" t="s">
        <v>157</v>
      </c>
      <c r="C21" s="174"/>
      <c r="D21" s="97"/>
    </row>
    <row r="22" spans="1:373">
      <c r="A22" s="94">
        <f t="shared" si="7"/>
        <v>8</v>
      </c>
      <c r="B22" s="174" t="s">
        <v>158</v>
      </c>
      <c r="C22" s="174"/>
      <c r="D22" s="97"/>
      <c r="E22" s="176" t="s">
        <v>159</v>
      </c>
      <c r="F22" s="177"/>
      <c r="G22" s="177"/>
      <c r="H22" s="177"/>
      <c r="I22" s="178"/>
    </row>
    <row r="23" spans="1:373">
      <c r="A23" s="94">
        <f t="shared" si="7"/>
        <v>9</v>
      </c>
      <c r="B23" s="174" t="s">
        <v>160</v>
      </c>
      <c r="C23" s="174"/>
      <c r="D23" s="97"/>
      <c r="E23" s="179"/>
      <c r="F23" s="180"/>
      <c r="G23" s="180"/>
      <c r="H23" s="180"/>
      <c r="I23" s="181"/>
    </row>
    <row r="24" spans="1:373">
      <c r="A24" s="94">
        <f t="shared" si="7"/>
        <v>10</v>
      </c>
      <c r="B24" s="174" t="s">
        <v>161</v>
      </c>
      <c r="C24" s="174"/>
      <c r="D24" s="97"/>
      <c r="E24" s="179"/>
      <c r="F24" s="180"/>
      <c r="G24" s="180"/>
      <c r="H24" s="180"/>
      <c r="I24" s="181"/>
    </row>
    <row r="25" spans="1:373">
      <c r="A25" s="94">
        <f t="shared" si="7"/>
        <v>11</v>
      </c>
      <c r="B25" s="174" t="s">
        <v>162</v>
      </c>
      <c r="C25" s="174"/>
      <c r="D25" s="97"/>
      <c r="E25" s="179"/>
      <c r="F25" s="180"/>
      <c r="G25" s="180"/>
      <c r="H25" s="180"/>
      <c r="I25" s="181"/>
    </row>
    <row r="26" spans="1:373">
      <c r="A26" s="94">
        <f t="shared" si="7"/>
        <v>12</v>
      </c>
      <c r="B26" s="174" t="s">
        <v>163</v>
      </c>
      <c r="C26" s="174"/>
      <c r="D26" s="97"/>
      <c r="E26" s="179"/>
      <c r="F26" s="180"/>
      <c r="G26" s="180"/>
      <c r="H26" s="180"/>
      <c r="I26" s="181"/>
    </row>
    <row r="27" spans="1:373">
      <c r="A27" s="94">
        <f t="shared" si="7"/>
        <v>13</v>
      </c>
      <c r="B27" s="174" t="s">
        <v>164</v>
      </c>
      <c r="C27" s="174"/>
      <c r="D27" s="97"/>
      <c r="E27" s="179"/>
      <c r="F27" s="180"/>
      <c r="G27" s="180"/>
      <c r="H27" s="180"/>
      <c r="I27" s="181"/>
    </row>
    <row r="28" spans="1:373">
      <c r="A28" s="94">
        <f t="shared" si="7"/>
        <v>14</v>
      </c>
      <c r="B28" s="174" t="s">
        <v>165</v>
      </c>
      <c r="C28" s="174"/>
      <c r="D28" s="97"/>
      <c r="E28" s="179"/>
      <c r="F28" s="180"/>
      <c r="G28" s="180"/>
      <c r="H28" s="180"/>
      <c r="I28" s="181"/>
    </row>
    <row r="29" spans="1:373">
      <c r="A29" s="94">
        <f t="shared" si="7"/>
        <v>15</v>
      </c>
      <c r="B29" s="174" t="s">
        <v>166</v>
      </c>
      <c r="C29" s="174"/>
      <c r="D29" s="97"/>
      <c r="E29" s="179"/>
      <c r="F29" s="180"/>
      <c r="G29" s="180"/>
      <c r="H29" s="180"/>
      <c r="I29" s="181"/>
    </row>
    <row r="30" spans="1:373">
      <c r="A30" s="94">
        <f t="shared" si="7"/>
        <v>16</v>
      </c>
      <c r="B30" s="174" t="s">
        <v>167</v>
      </c>
      <c r="C30" s="174"/>
      <c r="D30" s="97"/>
      <c r="E30" s="179"/>
      <c r="F30" s="180"/>
      <c r="G30" s="180"/>
      <c r="H30" s="180"/>
      <c r="I30" s="181"/>
    </row>
    <row r="31" spans="1:373">
      <c r="A31" s="94">
        <f t="shared" si="7"/>
        <v>17</v>
      </c>
      <c r="B31" s="174" t="s">
        <v>168</v>
      </c>
      <c r="C31" s="174"/>
      <c r="D31" s="97"/>
      <c r="E31" s="179"/>
      <c r="F31" s="180"/>
      <c r="G31" s="180"/>
      <c r="H31" s="180"/>
      <c r="I31" s="181"/>
    </row>
    <row r="32" spans="1:373">
      <c r="A32" s="94">
        <f t="shared" si="7"/>
        <v>18</v>
      </c>
      <c r="B32" s="174" t="s">
        <v>169</v>
      </c>
      <c r="C32" s="174"/>
      <c r="D32" s="97"/>
      <c r="E32" s="179"/>
      <c r="F32" s="180"/>
      <c r="G32" s="180"/>
      <c r="H32" s="180"/>
      <c r="I32" s="181"/>
    </row>
    <row r="33" spans="1:15">
      <c r="A33" s="94">
        <f t="shared" si="7"/>
        <v>19</v>
      </c>
      <c r="B33" s="174" t="s">
        <v>170</v>
      </c>
      <c r="C33" s="174"/>
      <c r="D33" s="97"/>
      <c r="E33" s="179"/>
      <c r="F33" s="180"/>
      <c r="G33" s="180"/>
      <c r="H33" s="180"/>
      <c r="I33" s="181"/>
    </row>
    <row r="34" spans="1:15">
      <c r="A34" s="94">
        <f t="shared" si="7"/>
        <v>20</v>
      </c>
      <c r="B34" s="174" t="s">
        <v>171</v>
      </c>
      <c r="C34" s="174"/>
      <c r="D34" s="97"/>
      <c r="E34" s="179"/>
      <c r="F34" s="180"/>
      <c r="G34" s="180"/>
      <c r="H34" s="180"/>
      <c r="I34" s="181"/>
    </row>
    <row r="35" spans="1:15" ht="25.5" customHeight="1">
      <c r="E35" s="182"/>
      <c r="F35" s="183"/>
      <c r="G35" s="183"/>
      <c r="H35" s="183"/>
      <c r="I35" s="184"/>
    </row>
    <row r="37" spans="1:15">
      <c r="K37" s="176" t="s">
        <v>159</v>
      </c>
      <c r="L37" s="177"/>
      <c r="M37" s="177"/>
      <c r="N37" s="177"/>
      <c r="O37" s="178"/>
    </row>
    <row r="38" spans="1:15">
      <c r="K38" s="179"/>
      <c r="L38" s="180"/>
      <c r="M38" s="180"/>
      <c r="N38" s="180"/>
      <c r="O38" s="181"/>
    </row>
    <row r="39" spans="1:15">
      <c r="K39" s="179"/>
      <c r="L39" s="180"/>
      <c r="M39" s="180"/>
      <c r="N39" s="180"/>
      <c r="O39" s="181"/>
    </row>
    <row r="40" spans="1:15">
      <c r="K40" s="179"/>
      <c r="L40" s="180"/>
      <c r="M40" s="180"/>
      <c r="N40" s="180"/>
      <c r="O40" s="181"/>
    </row>
    <row r="41" spans="1:15">
      <c r="K41" s="179"/>
      <c r="L41" s="180"/>
      <c r="M41" s="180"/>
      <c r="N41" s="180"/>
      <c r="O41" s="181"/>
    </row>
    <row r="42" spans="1:15">
      <c r="K42" s="179"/>
      <c r="L42" s="180"/>
      <c r="M42" s="180"/>
      <c r="N42" s="180"/>
      <c r="O42" s="181"/>
    </row>
    <row r="43" spans="1:15">
      <c r="K43" s="179"/>
      <c r="L43" s="180"/>
      <c r="M43" s="180"/>
      <c r="N43" s="180"/>
      <c r="O43" s="181"/>
    </row>
    <row r="44" spans="1:15">
      <c r="K44" s="179"/>
      <c r="L44" s="180"/>
      <c r="M44" s="180"/>
      <c r="N44" s="180"/>
      <c r="O44" s="181"/>
    </row>
    <row r="45" spans="1:15">
      <c r="K45" s="179"/>
      <c r="L45" s="180"/>
      <c r="M45" s="180"/>
      <c r="N45" s="180"/>
      <c r="O45" s="181"/>
    </row>
    <row r="46" spans="1:15">
      <c r="K46" s="179"/>
      <c r="L46" s="180"/>
      <c r="M46" s="180"/>
      <c r="N46" s="180"/>
      <c r="O46" s="181"/>
    </row>
    <row r="47" spans="1:15">
      <c r="K47" s="179"/>
      <c r="L47" s="180"/>
      <c r="M47" s="180"/>
      <c r="N47" s="180"/>
      <c r="O47" s="181"/>
    </row>
    <row r="48" spans="1:15">
      <c r="K48" s="179"/>
      <c r="L48" s="180"/>
      <c r="M48" s="180"/>
      <c r="N48" s="180"/>
      <c r="O48" s="181"/>
    </row>
    <row r="49" spans="11:15">
      <c r="K49" s="179"/>
      <c r="L49" s="180"/>
      <c r="M49" s="180"/>
      <c r="N49" s="180"/>
      <c r="O49" s="181"/>
    </row>
    <row r="50" spans="11:15" ht="26.25" customHeight="1">
      <c r="K50" s="182"/>
      <c r="L50" s="183"/>
      <c r="M50" s="183"/>
      <c r="N50" s="183"/>
      <c r="O50" s="184"/>
    </row>
  </sheetData>
  <mergeCells count="26">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2017-07-19T03:09:46Z</cp:lastPrinted>
  <dcterms:created xsi:type="dcterms:W3CDTF">2017-06-20T03:27:43Z</dcterms:created>
  <dcterms:modified xsi:type="dcterms:W3CDTF">2017-08-22T04:42:19Z</dcterms:modified>
  <cp:category/>
</cp:coreProperties>
</file>