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 calcMode="autoNoTable" iterate="1" iterateCount="1" iterateDelta="0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10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<sst xmlns="http://schemas.openxmlformats.org/spreadsheetml/2006/main" count="221" uniqueCount="111">
  <si>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</si>
  <si>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</si>
  <si>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</si>
  <si>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</si>
  <si>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</si>
  <si>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</si>
  <si>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</si>
  <si>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</si>
  <si>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</si>
  <si>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</si>
  <si>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</si>
  <si>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</si>
  <si>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</si>
  <si>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</si>
  <si>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</si>
  <si>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</si>
  <si>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</si>
  <si>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</si>
  <si>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</si>
  <si>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</si>
  <si>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</si>
  <si>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</si>
  <si>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</si>
  <si>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</si>
  <si>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</si>
  <si>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</si>
  <si>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</si>
  <si>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</si>
  <si>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</si>
  <si>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</si>
  <si>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</si>
  <si>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</si>
  <si>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</si>
  <si>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</si>
  <si>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</si>
  <si>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</si>
  <si>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</si>
  <si>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</si>
  <si>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</si>
  <si>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</si>
  <si>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</si>
  <si>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</si>
  <si>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</si>
  <si>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</si>
  <si>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</si>
  <si>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</si>
  <si>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</si>
  <si>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</si>
  <si>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</si>
  <si>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</si>
  <si>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</si>
  <si>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</si>
  <si>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</si>
  <si>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</si>
  <si>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</si>
  <si>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</si>
  <si>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</si>
  <si>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</si>
  <si>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</si>
  <si>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</si>
  <si>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</si>
  <si>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</si>
  <si>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</si>
  <si>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</si>
  <si>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</si>
  <si>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</si>
  <si>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</si>
  <si>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</si>
  <si>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</si>
  <si>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</si>
  <si>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</si>
  <si>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</si>
  <si>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</si>
  <si>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</si>
  <si>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</si>
  <si>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</si>
  <si>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</si>
  <si>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</si>
  <si>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</si>
  <si>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</si>
  <si>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</si>
  <si>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</si>
  <si>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</si>
  <si>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</si>
  <si>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</si>
  <si>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</si>
  <si>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</si>
  <si>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</si>
  <si>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</si>
  <si>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</si>
  <si>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</si>
  <si>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</si>
  <si>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</si>
  <si>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</si>
  <si>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</si>
  <si>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</si>
  <si>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鳥取県　日南町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</si>
  <si>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</si>
  <si>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</si>
  <si>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</si>
  <si>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</si>
  <si>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</si>
  <si>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</si>
  <si>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</si>
  <si>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</si>
  <si>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</si>
  <si>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</si>
  <si>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</si>
  <si>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施設・管渠の整備が完了しているが、今後、老朽化に伴う施設更新が必要となることから、財源の確保や施設の規模縮小について検討を行う必要がある。</t>
    <phoneticPr fontId="4"/>
  </si>
  <si>
    <t>　人口減少による利用率低下と整備更新が見込まれることから、維持管理費の精査、料金改定による収益の見直し等、財源の確保に努めながら経営改善に取組む必要がある。</t>
    <phoneticPr fontId="4"/>
  </si>
  <si>
    <t>　収益的収支比率は、歳出の抑制や地方債償還の減少により上昇傾向となっている。老朽化に伴う施設更新が必要となることから、下水道料金改定及び管理費の精査が必要である。
　企業債残高対事業規模比率は、償還期間のピークを越え減少傾向である。施設更新に必要な投資計画を作成し、計画的な償還管理に努める。
　経費回収率は、起債の償還及び建設改良工事が減少し改善している。今後も収支の均衡を図り継続していく。
　汚水処理原価は減少傾向であるが、設備改修等の減少による影響であることから、歳出抑制に努めていく必要がある。
　施設利用率は、人口減少等による使用量減少により減少傾向となっている。施設更新計画で適正な規模に縮小していく必要がある。
　水洗化率は、人口減少などにより減少傾向であり、未接続世帯の加入促進に努めていく必要がある。</t>
    <rPh sb="155" eb="157">
      <t>キサイ</t>
    </rPh>
    <rPh sb="158" eb="160">
      <t>ショウカン</t>
    </rPh>
    <rPh sb="160" eb="161">
      <t>オヨ</t>
    </rPh>
    <rPh sb="162" eb="164">
      <t>ケンセツ</t>
    </rPh>
    <rPh sb="164" eb="166">
      <t>カイリョウ</t>
    </rPh>
    <rPh sb="166" eb="168">
      <t>コウジ</t>
    </rPh>
    <rPh sb="169" eb="171">
      <t>ゲンショウ</t>
    </rPh>
    <rPh sb="172" eb="174">
      <t>カイゼン</t>
    </rPh>
    <rPh sb="179" eb="181">
      <t>コンゴ</t>
    </rPh>
    <rPh sb="182" eb="184">
      <t>シュウシ</t>
    </rPh>
    <rPh sb="185" eb="187">
      <t>キンコウ</t>
    </rPh>
    <rPh sb="188" eb="189">
      <t>ハカ</t>
    </rPh>
    <rPh sb="190" eb="192">
      <t>ケイゾク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</si>
</sst>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8" fillId="0" borderId="6" xfId="0" applyFont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horizontal="left" vertical="top" wrapText="1"/>
      <protection locked="0"/>
    </xf>
    <xf numFmtId="0" fontId="18" fillId="0" borderId="7" xfId="0" applyFont="1" applyBorder="1" applyAlignment="1" applyProtection="1">
      <alignment horizontal="left" vertical="top" wrapText="1"/>
      <protection locked="0"/>
    </xf>
    <xf numFmtId="0" fontId="18" fillId="0" borderId="8" xfId="0" applyFont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0" fontId="18" fillId="0" borderId="9" xfId="0" applyFont="1" applyBorder="1" applyAlignment="1" applyProtection="1">
      <alignment horizontal="left" vertical="top" wrapText="1"/>
      <protection locked="0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000000"/>
        <c:axId val="66001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0.04</c:v>
                </c:pt>
                <c:pt idx="2">
                  <c:v>0.03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00000"/>
        <c:axId val="66001920"/>
      </c:lineChart>
      <c:dateAx>
        <c:axId val="66000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6001920"/>
        <c:crosses val="autoZero"/>
        <c:auto val="1"/>
        <c:lblOffset val="100"/>
        <c:baseTimeUnit val="years"/>
      </c:dateAx>
      <c:valAx>
        <c:axId val="66001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6000000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54.42</c:v>
                </c:pt>
                <c:pt idx="1">
                  <c:v>51.92</c:v>
                </c:pt>
                <c:pt idx="2">
                  <c:v>51.17</c:v>
                </c:pt>
                <c:pt idx="3">
                  <c:v>50.23</c:v>
                </c:pt>
                <c:pt idx="4">
                  <c:v>50.23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912832"/>
        <c:axId val="89914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55.2</c:v>
                </c:pt>
                <c:pt idx="1">
                  <c:v>54.74</c:v>
                </c:pt>
                <c:pt idx="2">
                  <c:v>53.78</c:v>
                </c:pt>
                <c:pt idx="3">
                  <c:v>53.24</c:v>
                </c:pt>
                <c:pt idx="4">
                  <c:v>52.31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12832"/>
        <c:axId val="89914752"/>
      </c:lineChart>
      <c:dateAx>
        <c:axId val="89912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914752"/>
        <c:crosses val="autoZero"/>
        <c:auto val="1"/>
        <c:lblOffset val="100"/>
        <c:baseTimeUnit val="years"/>
      </c:dateAx>
      <c:valAx>
        <c:axId val="89914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912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77.150000000000006</c:v>
                </c:pt>
                <c:pt idx="1">
                  <c:v>77.5</c:v>
                </c:pt>
                <c:pt idx="2">
                  <c:v>79.099999999999994</c:v>
                </c:pt>
                <c:pt idx="3">
                  <c:v>73.83</c:v>
                </c:pt>
                <c:pt idx="4">
                  <c:v>75.06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76416"/>
        <c:axId val="91278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83.73</c:v>
                </c:pt>
                <c:pt idx="1">
                  <c:v>83.88</c:v>
                </c:pt>
                <c:pt idx="2">
                  <c:v>84.06</c:v>
                </c:pt>
                <c:pt idx="3">
                  <c:v>84.07</c:v>
                </c:pt>
                <c:pt idx="4">
                  <c:v>84.32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76416"/>
        <c:axId val="91278336"/>
      </c:lineChart>
      <c:dateAx>
        <c:axId val="91276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278336"/>
        <c:crosses val="autoZero"/>
        <c:auto val="1"/>
        <c:lblOffset val="100"/>
        <c:baseTimeUnit val="years"/>
      </c:dateAx>
      <c:valAx>
        <c:axId val="91278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276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85.01</c:v>
                </c:pt>
                <c:pt idx="1">
                  <c:v>88.88</c:v>
                </c:pt>
                <c:pt idx="2">
                  <c:v>88.34</c:v>
                </c:pt>
                <c:pt idx="3">
                  <c:v>89.16</c:v>
                </c:pt>
                <c:pt idx="4">
                  <c:v>87.52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032384"/>
        <c:axId val="6603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32384"/>
        <c:axId val="66034304"/>
      </c:lineChart>
      <c:dateAx>
        <c:axId val="66032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6034304"/>
        <c:crosses val="autoZero"/>
        <c:auto val="1"/>
        <c:lblOffset val="100"/>
        <c:baseTimeUnit val="years"/>
      </c:dateAx>
      <c:valAx>
        <c:axId val="6603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6032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260416"/>
        <c:axId val="89262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60416"/>
        <c:axId val="89262336"/>
      </c:lineChart>
      <c:dateAx>
        <c:axId val="89260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262336"/>
        <c:crosses val="autoZero"/>
        <c:auto val="1"/>
        <c:lblOffset val="100"/>
        <c:baseTimeUnit val="years"/>
      </c:dateAx>
      <c:valAx>
        <c:axId val="89262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260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318912"/>
        <c:axId val="89320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18912"/>
        <c:axId val="89320832"/>
      </c:lineChart>
      <c:dateAx>
        <c:axId val="89318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320832"/>
        <c:crosses val="autoZero"/>
        <c:auto val="1"/>
        <c:lblOffset val="100"/>
        <c:baseTimeUnit val="years"/>
      </c:dateAx>
      <c:valAx>
        <c:axId val="89320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318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671552"/>
        <c:axId val="89681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71552"/>
        <c:axId val="89681920"/>
      </c:lineChart>
      <c:dateAx>
        <c:axId val="89671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681920"/>
        <c:crosses val="autoZero"/>
        <c:auto val="1"/>
        <c:lblOffset val="100"/>
        <c:baseTimeUnit val="years"/>
      </c:dateAx>
      <c:valAx>
        <c:axId val="89681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671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689472"/>
        <c:axId val="89716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89472"/>
        <c:axId val="89716224"/>
      </c:lineChart>
      <c:dateAx>
        <c:axId val="89689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716224"/>
        <c:crosses val="autoZero"/>
        <c:auto val="1"/>
        <c:lblOffset val="100"/>
        <c:baseTimeUnit val="years"/>
      </c:dateAx>
      <c:valAx>
        <c:axId val="89716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689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407.3</c:v>
                </c:pt>
                <c:pt idx="1">
                  <c:v>309.70999999999998</c:v>
                </c:pt>
                <c:pt idx="2">
                  <c:v>251.35</c:v>
                </c:pt>
                <c:pt idx="3">
                  <c:v>223.7</c:v>
                </c:pt>
                <c:pt idx="4">
                  <c:v>32.380000000000003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742336"/>
        <c:axId val="8974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1239.2</c:v>
                </c:pt>
                <c:pt idx="1">
                  <c:v>1197.82</c:v>
                </c:pt>
                <c:pt idx="2">
                  <c:v>1126.77</c:v>
                </c:pt>
                <c:pt idx="3">
                  <c:v>1044.8</c:v>
                </c:pt>
                <c:pt idx="4">
                  <c:v>1081.8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42336"/>
        <c:axId val="89744512"/>
      </c:lineChart>
      <c:dateAx>
        <c:axId val="89742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744512"/>
        <c:crosses val="autoZero"/>
        <c:auto val="1"/>
        <c:lblOffset val="100"/>
        <c:baseTimeUnit val="years"/>
      </c:dateAx>
      <c:valAx>
        <c:axId val="89744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742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69.430000000000007</c:v>
                </c:pt>
                <c:pt idx="1">
                  <c:v>60.36</c:v>
                </c:pt>
                <c:pt idx="2">
                  <c:v>60.96</c:v>
                </c:pt>
                <c:pt idx="3">
                  <c:v>77.069999999999993</c:v>
                </c:pt>
                <c:pt idx="4">
                  <c:v>99.71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782912"/>
        <c:axId val="89858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51.56</c:v>
                </c:pt>
                <c:pt idx="1">
                  <c:v>51.03</c:v>
                </c:pt>
                <c:pt idx="2">
                  <c:v>50.9</c:v>
                </c:pt>
                <c:pt idx="3">
                  <c:v>50.82</c:v>
                </c:pt>
                <c:pt idx="4">
                  <c:v>52.19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82912"/>
        <c:axId val="89858816"/>
      </c:lineChart>
      <c:dateAx>
        <c:axId val="89782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858816"/>
        <c:crosses val="autoZero"/>
        <c:auto val="1"/>
        <c:lblOffset val="100"/>
        <c:baseTimeUnit val="years"/>
      </c:dateAx>
      <c:valAx>
        <c:axId val="89858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782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304.36</c:v>
                </c:pt>
                <c:pt idx="1">
                  <c:v>357.26</c:v>
                </c:pt>
                <c:pt idx="2">
                  <c:v>365.03</c:v>
                </c:pt>
                <c:pt idx="3">
                  <c:v>290.97000000000003</c:v>
                </c:pt>
                <c:pt idx="4">
                  <c:v>235.34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876352"/>
        <c:axId val="89882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283.26</c:v>
                </c:pt>
                <c:pt idx="1">
                  <c:v>289.60000000000002</c:v>
                </c:pt>
                <c:pt idx="2">
                  <c:v>293.27</c:v>
                </c:pt>
                <c:pt idx="3">
                  <c:v>300.52</c:v>
                </c:pt>
                <c:pt idx="4">
                  <c:v>296.14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76352"/>
        <c:axId val="89882624"/>
      </c:lineChart>
      <c:dateAx>
        <c:axId val="89876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882624"/>
        <c:crosses val="autoZero"/>
        <c:auto val="1"/>
        <c:lblOffset val="100"/>
        <c:baseTimeUnit val="years"/>
      </c:dateAx>
      <c:valAx>
        <c:axId val="89882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876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鳥取県　日南町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5056</v>
      </c>
      <c r="AM8" s="64"/>
      <c r="AN8" s="64"/>
      <c r="AO8" s="64"/>
      <c r="AP8" s="64"/>
      <c r="AQ8" s="64"/>
      <c r="AR8" s="64"/>
      <c r="AS8" s="64"/>
      <c r="AT8" s="63">
        <f>データ!S6</f>
        <v>340.96</v>
      </c>
      <c r="AU8" s="63"/>
      <c r="AV8" s="63"/>
      <c r="AW8" s="63"/>
      <c r="AX8" s="63"/>
      <c r="AY8" s="63"/>
      <c r="AZ8" s="63"/>
      <c r="BA8" s="63"/>
      <c r="BB8" s="63">
        <f>データ!T6</f>
        <v>14.83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44.38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4090</v>
      </c>
      <c r="AE10" s="64"/>
      <c r="AF10" s="64"/>
      <c r="AG10" s="64"/>
      <c r="AH10" s="64"/>
      <c r="AI10" s="64"/>
      <c r="AJ10" s="64"/>
      <c r="AK10" s="2"/>
      <c r="AL10" s="64">
        <f>データ!U6</f>
        <v>2225</v>
      </c>
      <c r="AM10" s="64"/>
      <c r="AN10" s="64"/>
      <c r="AO10" s="64"/>
      <c r="AP10" s="64"/>
      <c r="AQ10" s="64"/>
      <c r="AR10" s="64"/>
      <c r="AS10" s="64"/>
      <c r="AT10" s="63">
        <f>データ!V6</f>
        <v>3.01</v>
      </c>
      <c r="AU10" s="63"/>
      <c r="AV10" s="63"/>
      <c r="AW10" s="63"/>
      <c r="AX10" s="63"/>
      <c r="AY10" s="63"/>
      <c r="AZ10" s="63"/>
      <c r="BA10" s="63"/>
      <c r="BB10" s="63">
        <f>データ!W6</f>
        <v>739.2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81" t="s">
        <v>110</v>
      </c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3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81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3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81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3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81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3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81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3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81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3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81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3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81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3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81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3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81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3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81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3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81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3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81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3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81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3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81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3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81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3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81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3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81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3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81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3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81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3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81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3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81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3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81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3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81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3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81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3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81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3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81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3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81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3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84"/>
      <c r="BM44" s="85"/>
      <c r="BN44" s="85"/>
      <c r="BO44" s="85"/>
      <c r="BP44" s="85"/>
      <c r="BQ44" s="85"/>
      <c r="BR44" s="85"/>
      <c r="BS44" s="85"/>
      <c r="BT44" s="85"/>
      <c r="BU44" s="85"/>
      <c r="BV44" s="85"/>
      <c r="BW44" s="85"/>
      <c r="BX44" s="85"/>
      <c r="BY44" s="85"/>
      <c r="BZ44" s="86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314013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鳥取県　日南町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44.38</v>
      </c>
      <c r="P6" s="32">
        <f t="shared" si="3"/>
        <v>100</v>
      </c>
      <c r="Q6" s="32">
        <f t="shared" si="3"/>
        <v>4090</v>
      </c>
      <c r="R6" s="32">
        <f t="shared" si="3"/>
        <v>5056</v>
      </c>
      <c r="S6" s="32">
        <f t="shared" si="3"/>
        <v>340.96</v>
      </c>
      <c r="T6" s="32">
        <f t="shared" si="3"/>
        <v>14.83</v>
      </c>
      <c r="U6" s="32">
        <f t="shared" si="3"/>
        <v>2225</v>
      </c>
      <c r="V6" s="32">
        <f t="shared" si="3"/>
        <v>3.01</v>
      </c>
      <c r="W6" s="32">
        <f t="shared" si="3"/>
        <v>739.2</v>
      </c>
      <c r="X6" s="33">
        <f>IF(X7="",NA(),X7)</f>
        <v>85.01</v>
      </c>
      <c r="Y6" s="33">
        <f t="shared" ref="Y6:AG6" si="4">IF(Y7="",NA(),Y7)</f>
        <v>88.88</v>
      </c>
      <c r="Z6" s="33">
        <f t="shared" si="4"/>
        <v>88.34</v>
      </c>
      <c r="AA6" s="33">
        <f t="shared" si="4"/>
        <v>89.16</v>
      </c>
      <c r="AB6" s="33">
        <f t="shared" si="4"/>
        <v>87.52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407.3</v>
      </c>
      <c r="BF6" s="33">
        <f t="shared" ref="BF6:BN6" si="7">IF(BF7="",NA(),BF7)</f>
        <v>309.70999999999998</v>
      </c>
      <c r="BG6" s="33">
        <f t="shared" si="7"/>
        <v>251.35</v>
      </c>
      <c r="BH6" s="33">
        <f t="shared" si="7"/>
        <v>223.7</v>
      </c>
      <c r="BI6" s="33">
        <f t="shared" si="7"/>
        <v>32.380000000000003</v>
      </c>
      <c r="BJ6" s="33">
        <f t="shared" si="7"/>
        <v>1239.2</v>
      </c>
      <c r="BK6" s="33">
        <f t="shared" si="7"/>
        <v>1197.82</v>
      </c>
      <c r="BL6" s="33">
        <f t="shared" si="7"/>
        <v>1126.77</v>
      </c>
      <c r="BM6" s="33">
        <f t="shared" si="7"/>
        <v>1044.8</v>
      </c>
      <c r="BN6" s="33">
        <f t="shared" si="7"/>
        <v>1081.8</v>
      </c>
      <c r="BO6" s="32" t="str">
        <f>IF(BO7="","",IF(BO7="-","【-】","【"&amp;SUBSTITUTE(TEXT(BO7,"#,##0.00"),"-","△")&amp;"】"))</f>
        <v>【1,015.77】</v>
      </c>
      <c r="BP6" s="33">
        <f>IF(BP7="",NA(),BP7)</f>
        <v>69.430000000000007</v>
      </c>
      <c r="BQ6" s="33">
        <f t="shared" ref="BQ6:BY6" si="8">IF(BQ7="",NA(),BQ7)</f>
        <v>60.36</v>
      </c>
      <c r="BR6" s="33">
        <f t="shared" si="8"/>
        <v>60.96</v>
      </c>
      <c r="BS6" s="33">
        <f t="shared" si="8"/>
        <v>77.069999999999993</v>
      </c>
      <c r="BT6" s="33">
        <f t="shared" si="8"/>
        <v>99.71</v>
      </c>
      <c r="BU6" s="33">
        <f t="shared" si="8"/>
        <v>51.56</v>
      </c>
      <c r="BV6" s="33">
        <f t="shared" si="8"/>
        <v>51.03</v>
      </c>
      <c r="BW6" s="33">
        <f t="shared" si="8"/>
        <v>50.9</v>
      </c>
      <c r="BX6" s="33">
        <f t="shared" si="8"/>
        <v>50.82</v>
      </c>
      <c r="BY6" s="33">
        <f t="shared" si="8"/>
        <v>52.19</v>
      </c>
      <c r="BZ6" s="32" t="str">
        <f>IF(BZ7="","",IF(BZ7="-","【-】","【"&amp;SUBSTITUTE(TEXT(BZ7,"#,##0.00"),"-","△")&amp;"】"))</f>
        <v>【52.78】</v>
      </c>
      <c r="CA6" s="33">
        <f>IF(CA7="",NA(),CA7)</f>
        <v>304.36</v>
      </c>
      <c r="CB6" s="33">
        <f t="shared" ref="CB6:CJ6" si="9">IF(CB7="",NA(),CB7)</f>
        <v>357.26</v>
      </c>
      <c r="CC6" s="33">
        <f t="shared" si="9"/>
        <v>365.03</v>
      </c>
      <c r="CD6" s="33">
        <f t="shared" si="9"/>
        <v>290.97000000000003</v>
      </c>
      <c r="CE6" s="33">
        <f t="shared" si="9"/>
        <v>235.34</v>
      </c>
      <c r="CF6" s="33">
        <f t="shared" si="9"/>
        <v>283.26</v>
      </c>
      <c r="CG6" s="33">
        <f t="shared" si="9"/>
        <v>289.60000000000002</v>
      </c>
      <c r="CH6" s="33">
        <f t="shared" si="9"/>
        <v>293.27</v>
      </c>
      <c r="CI6" s="33">
        <f t="shared" si="9"/>
        <v>300.52</v>
      </c>
      <c r="CJ6" s="33">
        <f t="shared" si="9"/>
        <v>296.14</v>
      </c>
      <c r="CK6" s="32" t="str">
        <f>IF(CK7="","",IF(CK7="-","【-】","【"&amp;SUBSTITUTE(TEXT(CK7,"#,##0.00"),"-","△")&amp;"】"))</f>
        <v>【289.81】</v>
      </c>
      <c r="CL6" s="33">
        <f>IF(CL7="",NA(),CL7)</f>
        <v>54.42</v>
      </c>
      <c r="CM6" s="33">
        <f t="shared" ref="CM6:CU6" si="10">IF(CM7="",NA(),CM7)</f>
        <v>51.92</v>
      </c>
      <c r="CN6" s="33">
        <f t="shared" si="10"/>
        <v>51.17</v>
      </c>
      <c r="CO6" s="33">
        <f t="shared" si="10"/>
        <v>50.23</v>
      </c>
      <c r="CP6" s="33">
        <f t="shared" si="10"/>
        <v>50.23</v>
      </c>
      <c r="CQ6" s="33">
        <f t="shared" si="10"/>
        <v>55.2</v>
      </c>
      <c r="CR6" s="33">
        <f t="shared" si="10"/>
        <v>54.74</v>
      </c>
      <c r="CS6" s="33">
        <f t="shared" si="10"/>
        <v>53.78</v>
      </c>
      <c r="CT6" s="33">
        <f t="shared" si="10"/>
        <v>53.24</v>
      </c>
      <c r="CU6" s="33">
        <f t="shared" si="10"/>
        <v>52.31</v>
      </c>
      <c r="CV6" s="32" t="str">
        <f>IF(CV7="","",IF(CV7="-","【-】","【"&amp;SUBSTITUTE(TEXT(CV7,"#,##0.00"),"-","△")&amp;"】"))</f>
        <v>【52.74】</v>
      </c>
      <c r="CW6" s="33">
        <f>IF(CW7="",NA(),CW7)</f>
        <v>77.150000000000006</v>
      </c>
      <c r="CX6" s="33">
        <f t="shared" ref="CX6:DF6" si="11">IF(CX7="",NA(),CX7)</f>
        <v>77.5</v>
      </c>
      <c r="CY6" s="33">
        <f t="shared" si="11"/>
        <v>79.099999999999994</v>
      </c>
      <c r="CZ6" s="33">
        <f t="shared" si="11"/>
        <v>73.83</v>
      </c>
      <c r="DA6" s="33">
        <f t="shared" si="11"/>
        <v>75.06</v>
      </c>
      <c r="DB6" s="33">
        <f t="shared" si="11"/>
        <v>83.73</v>
      </c>
      <c r="DC6" s="33">
        <f t="shared" si="11"/>
        <v>83.88</v>
      </c>
      <c r="DD6" s="33">
        <f t="shared" si="11"/>
        <v>84.06</v>
      </c>
      <c r="DE6" s="33">
        <f t="shared" si="11"/>
        <v>84.07</v>
      </c>
      <c r="DF6" s="33">
        <f t="shared" si="11"/>
        <v>84.32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0.03</v>
      </c>
      <c r="EJ6" s="33">
        <f t="shared" si="14"/>
        <v>0.04</v>
      </c>
      <c r="EK6" s="33">
        <f t="shared" si="14"/>
        <v>0.03</v>
      </c>
      <c r="EL6" s="33">
        <f t="shared" si="14"/>
        <v>0.02</v>
      </c>
      <c r="EM6" s="33">
        <f t="shared" si="14"/>
        <v>0.01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2015</v>
      </c>
      <c r="C7" s="35">
        <v>314013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44.38</v>
      </c>
      <c r="P7" s="36">
        <v>100</v>
      </c>
      <c r="Q7" s="36">
        <v>4090</v>
      </c>
      <c r="R7" s="36">
        <v>5056</v>
      </c>
      <c r="S7" s="36">
        <v>340.96</v>
      </c>
      <c r="T7" s="36">
        <v>14.83</v>
      </c>
      <c r="U7" s="36">
        <v>2225</v>
      </c>
      <c r="V7" s="36">
        <v>3.01</v>
      </c>
      <c r="W7" s="36">
        <v>739.2</v>
      </c>
      <c r="X7" s="36">
        <v>85.01</v>
      </c>
      <c r="Y7" s="36">
        <v>88.88</v>
      </c>
      <c r="Z7" s="36">
        <v>88.34</v>
      </c>
      <c r="AA7" s="36">
        <v>89.16</v>
      </c>
      <c r="AB7" s="36">
        <v>87.52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407.3</v>
      </c>
      <c r="BF7" s="36">
        <v>309.70999999999998</v>
      </c>
      <c r="BG7" s="36">
        <v>251.35</v>
      </c>
      <c r="BH7" s="36">
        <v>223.7</v>
      </c>
      <c r="BI7" s="36">
        <v>32.380000000000003</v>
      </c>
      <c r="BJ7" s="36">
        <v>1239.2</v>
      </c>
      <c r="BK7" s="36">
        <v>1197.82</v>
      </c>
      <c r="BL7" s="36">
        <v>1126.77</v>
      </c>
      <c r="BM7" s="36">
        <v>1044.8</v>
      </c>
      <c r="BN7" s="36">
        <v>1081.8</v>
      </c>
      <c r="BO7" s="36">
        <v>1015.77</v>
      </c>
      <c r="BP7" s="36">
        <v>69.430000000000007</v>
      </c>
      <c r="BQ7" s="36">
        <v>60.36</v>
      </c>
      <c r="BR7" s="36">
        <v>60.96</v>
      </c>
      <c r="BS7" s="36">
        <v>77.069999999999993</v>
      </c>
      <c r="BT7" s="36">
        <v>99.71</v>
      </c>
      <c r="BU7" s="36">
        <v>51.56</v>
      </c>
      <c r="BV7" s="36">
        <v>51.03</v>
      </c>
      <c r="BW7" s="36">
        <v>50.9</v>
      </c>
      <c r="BX7" s="36">
        <v>50.82</v>
      </c>
      <c r="BY7" s="36">
        <v>52.19</v>
      </c>
      <c r="BZ7" s="36">
        <v>52.78</v>
      </c>
      <c r="CA7" s="36">
        <v>304.36</v>
      </c>
      <c r="CB7" s="36">
        <v>357.26</v>
      </c>
      <c r="CC7" s="36">
        <v>365.03</v>
      </c>
      <c r="CD7" s="36">
        <v>290.97000000000003</v>
      </c>
      <c r="CE7" s="36">
        <v>235.34</v>
      </c>
      <c r="CF7" s="36">
        <v>283.26</v>
      </c>
      <c r="CG7" s="36">
        <v>289.60000000000002</v>
      </c>
      <c r="CH7" s="36">
        <v>293.27</v>
      </c>
      <c r="CI7" s="36">
        <v>300.52</v>
      </c>
      <c r="CJ7" s="36">
        <v>296.14</v>
      </c>
      <c r="CK7" s="36">
        <v>289.81</v>
      </c>
      <c r="CL7" s="36">
        <v>54.42</v>
      </c>
      <c r="CM7" s="36">
        <v>51.92</v>
      </c>
      <c r="CN7" s="36">
        <v>51.17</v>
      </c>
      <c r="CO7" s="36">
        <v>50.23</v>
      </c>
      <c r="CP7" s="36">
        <v>50.23</v>
      </c>
      <c r="CQ7" s="36">
        <v>55.2</v>
      </c>
      <c r="CR7" s="36">
        <v>54.74</v>
      </c>
      <c r="CS7" s="36">
        <v>53.78</v>
      </c>
      <c r="CT7" s="36">
        <v>53.24</v>
      </c>
      <c r="CU7" s="36">
        <v>52.31</v>
      </c>
      <c r="CV7" s="36">
        <v>52.74</v>
      </c>
      <c r="CW7" s="36">
        <v>77.150000000000006</v>
      </c>
      <c r="CX7" s="36">
        <v>77.5</v>
      </c>
      <c r="CY7" s="36">
        <v>79.099999999999994</v>
      </c>
      <c r="CZ7" s="36">
        <v>73.83</v>
      </c>
      <c r="DA7" s="36">
        <v>75.06</v>
      </c>
      <c r="DB7" s="36">
        <v>83.73</v>
      </c>
      <c r="DC7" s="36">
        <v>83.88</v>
      </c>
      <c r="DD7" s="36">
        <v>84.06</v>
      </c>
      <c r="DE7" s="36">
        <v>84.07</v>
      </c>
      <c r="DF7" s="36">
        <v>84.32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0.03</v>
      </c>
      <c r="EJ7" s="36">
        <v>0.04</v>
      </c>
      <c r="EK7" s="36">
        <v>0.03</v>
      </c>
      <c r="EL7" s="36">
        <v>0.02</v>
      </c>
      <c r="EM7" s="36">
        <v>0.01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鳥取県庁</cp:lastModifiedBy>
  <dcterms:created xsi:type="dcterms:W3CDTF">2017-02-08T03:13:44Z</dcterms:created>
  <dcterms:modified xsi:type="dcterms:W3CDTF">2017-02-27T04:31:35Z</dcterms:modified>
  <cp:category/>
</cp:coreProperties>
</file>