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<sst xmlns="http://schemas.openxmlformats.org/spreadsheetml/2006/main" count="220" uniqueCount="110">
  <si>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</si>
  <si>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</si>
  <si>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</si>
  <si>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</si>
  <si>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</si>
  <si>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</si>
  <si>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</si>
  <si>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</si>
  <si>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</si>
  <si>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</si>
  <si>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</si>
  <si>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</si>
  <si>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</si>
  <si>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</si>
  <si>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</si>
  <si>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</si>
  <si>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</si>
  <si>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</si>
  <si>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</si>
  <si>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</si>
  <si>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</si>
  <si>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</si>
  <si>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</si>
  <si>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</si>
  <si>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</si>
  <si>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</si>
  <si>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</si>
  <si>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</si>
  <si>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</si>
  <si>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</si>
  <si>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</si>
  <si>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</si>
  <si>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</si>
  <si>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</si>
  <si>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</si>
  <si>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</si>
  <si>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</si>
  <si>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</si>
  <si>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</si>
  <si>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</si>
  <si>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</si>
  <si>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</si>
  <si>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</si>
  <si>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</si>
  <si>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</si>
  <si>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</si>
  <si>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</si>
  <si>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</si>
  <si>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</si>
  <si>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</si>
  <si>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</si>
  <si>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</si>
  <si>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</si>
  <si>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</si>
  <si>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</si>
  <si>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</si>
  <si>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</si>
  <si>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</si>
  <si>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</si>
  <si>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</si>
  <si>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</si>
  <si>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</si>
  <si>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</si>
  <si>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</si>
  <si>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</si>
  <si>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</si>
  <si>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</si>
  <si>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</si>
  <si>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</si>
  <si>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</si>
  <si>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</si>
  <si>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</si>
  <si>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</si>
  <si>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</si>
  <si>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</si>
  <si>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</si>
  <si>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</si>
  <si>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</si>
  <si>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</si>
  <si>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</si>
  <si>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</si>
  <si>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</si>
  <si>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</si>
  <si>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</si>
  <si>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</si>
  <si>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</si>
  <si>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</si>
  <si>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</si>
  <si>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</si>
  <si>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</si>
  <si>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</si>
  <si>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</si>
  <si>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</si>
  <si>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</si>
  <si>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</si>
  <si>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</si>
  <si>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</si>
  <si>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</si>
  <si>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</si>
  <si>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農業集落排水</t>
  </si>
  <si>
    <t>F2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</si>
  <si>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</si>
  <si>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</si>
  <si>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</si>
  <si>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</si>
  <si>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</si>
  <si>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</si>
  <si>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北栄町の農業集落排水事業は、「経営の効率性」及び「財政状態の健全性」に関する経営指標は、類型団体と比較すると、大きく下回っている数値です。これは、事業対象地区は１箇所であり規模が小さいためだと考えられます。しかしながら、既に平成7年で整備完了しており、「施設の効率性」に関する経営指標である「水洗化率」及び「施設利用率」は大きく上回っています。
経営改善のためには、利用料の改定及び有収水量の増加を目指していく必要があります。
</t>
    <rPh sb="0" eb="1">
      <t>キタ</t>
    </rPh>
    <rPh sb="1" eb="2">
      <t>エイ</t>
    </rPh>
    <rPh sb="2" eb="3">
      <t>チョウ</t>
    </rPh>
    <rPh sb="55" eb="56">
      <t>オオ</t>
    </rPh>
    <rPh sb="58" eb="59">
      <t>シタ</t>
    </rPh>
    <rPh sb="59" eb="60">
      <t>マワ</t>
    </rPh>
    <rPh sb="73" eb="75">
      <t>ジギョウ</t>
    </rPh>
    <rPh sb="75" eb="77">
      <t>タイショウ</t>
    </rPh>
    <rPh sb="77" eb="79">
      <t>チク</t>
    </rPh>
    <rPh sb="81" eb="83">
      <t>カショ</t>
    </rPh>
    <rPh sb="86" eb="88">
      <t>キボ</t>
    </rPh>
    <rPh sb="89" eb="90">
      <t>チイ</t>
    </rPh>
    <rPh sb="96" eb="97">
      <t>カンガ</t>
    </rPh>
    <rPh sb="110" eb="111">
      <t>スデ</t>
    </rPh>
    <rPh sb="161" eb="162">
      <t>オオ</t>
    </rPh>
    <rPh sb="164" eb="166">
      <t>ウワマワ</t>
    </rPh>
    <rPh sb="183" eb="186">
      <t>リヨウリョウ</t>
    </rPh>
    <rPh sb="187" eb="189">
      <t>カイテイ</t>
    </rPh>
    <phoneticPr fontId="4"/>
  </si>
  <si>
    <t>平成9年に供用開始。管渠及び処理場の老朽化はしていません。</t>
    <rPh sb="0" eb="2">
      <t>ヘイセイ</t>
    </rPh>
    <rPh sb="3" eb="4">
      <t>ネン</t>
    </rPh>
    <rPh sb="5" eb="7">
      <t>キョウヨウ</t>
    </rPh>
    <rPh sb="7" eb="9">
      <t>カイシ</t>
    </rPh>
    <rPh sb="10" eb="12">
      <t>カンキョ</t>
    </rPh>
    <rPh sb="12" eb="13">
      <t>オヨ</t>
    </rPh>
    <rPh sb="14" eb="16">
      <t>ショリ</t>
    </rPh>
    <rPh sb="16" eb="17">
      <t>ジョウ</t>
    </rPh>
    <rPh sb="18" eb="21">
      <t>ロウキュウカ</t>
    </rPh>
    <phoneticPr fontId="4"/>
  </si>
  <si>
    <t>本事業は、整備率100％、水洗化率99.6％と事業単体では水洗化の目的を十分達しています。しかしながら、処理区域内人口は少なく、当初の建設に伴う企業債の償還が事業を圧迫しています。今後の事業存続には、下水道事業への接続を検討する必要があると思われます。</t>
    <rPh sb="0" eb="1">
      <t>ホン</t>
    </rPh>
    <rPh sb="1" eb="3">
      <t>ジギョウ</t>
    </rPh>
    <rPh sb="5" eb="7">
      <t>セイビ</t>
    </rPh>
    <rPh sb="7" eb="8">
      <t>リツ</t>
    </rPh>
    <rPh sb="13" eb="16">
      <t>スイセンカ</t>
    </rPh>
    <rPh sb="16" eb="17">
      <t>リツ</t>
    </rPh>
    <rPh sb="23" eb="25">
      <t>ジギョウ</t>
    </rPh>
    <rPh sb="25" eb="27">
      <t>タンタイ</t>
    </rPh>
    <rPh sb="29" eb="32">
      <t>スイセンカ</t>
    </rPh>
    <rPh sb="33" eb="35">
      <t>モクテキ</t>
    </rPh>
    <rPh sb="36" eb="38">
      <t>ジュウブン</t>
    </rPh>
    <rPh sb="38" eb="39">
      <t>タッ</t>
    </rPh>
    <rPh sb="52" eb="54">
      <t>ショリ</t>
    </rPh>
    <rPh sb="54" eb="56">
      <t>クイキ</t>
    </rPh>
    <rPh sb="56" eb="57">
      <t>ナイ</t>
    </rPh>
    <rPh sb="57" eb="59">
      <t>ジンコウ</t>
    </rPh>
    <rPh sb="60" eb="61">
      <t>スク</t>
    </rPh>
    <rPh sb="64" eb="66">
      <t>トウショ</t>
    </rPh>
    <rPh sb="67" eb="69">
      <t>ケンセツ</t>
    </rPh>
    <rPh sb="70" eb="71">
      <t>トモナ</t>
    </rPh>
    <rPh sb="72" eb="74">
      <t>キギョウ</t>
    </rPh>
    <rPh sb="74" eb="75">
      <t>サイ</t>
    </rPh>
    <rPh sb="76" eb="78">
      <t>ショウカン</t>
    </rPh>
    <rPh sb="79" eb="81">
      <t>ジギョウ</t>
    </rPh>
    <rPh sb="82" eb="84">
      <t>アッパク</t>
    </rPh>
    <rPh sb="90" eb="92">
      <t>コンゴ</t>
    </rPh>
    <rPh sb="93" eb="95">
      <t>ジギョウ</t>
    </rPh>
    <rPh sb="95" eb="97">
      <t>ソンゾク</t>
    </rPh>
    <rPh sb="100" eb="102">
      <t>ゲスイ</t>
    </rPh>
    <rPh sb="102" eb="103">
      <t>ドウ</t>
    </rPh>
    <rPh sb="103" eb="105">
      <t>ジギョウ</t>
    </rPh>
    <rPh sb="107" eb="109">
      <t>セツゾク</t>
    </rPh>
    <rPh sb="110" eb="112">
      <t>ケントウ</t>
    </rPh>
    <rPh sb="114" eb="116">
      <t>ヒツヨウ</t>
    </rPh>
    <rPh sb="120" eb="121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</si>
</sst>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080"/>
        <c:axId val="15038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82080"/>
        <c:axId val="150384000"/>
      </c:lineChart>
      <c:dateAx>
        <c:axId val="1503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84000"/>
        <c:crosses val="autoZero"/>
        <c:auto val="1"/>
        <c:lblOffset val="100"/>
        <c:baseTimeUnit val="years"/>
      </c:dateAx>
      <c:valAx>
        <c:axId val="15038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8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67.42</c:v>
                </c:pt>
                <c:pt idx="1">
                  <c:v>61.8</c:v>
                </c:pt>
                <c:pt idx="2">
                  <c:v>60.67</c:v>
                </c:pt>
                <c:pt idx="3">
                  <c:v>60.67</c:v>
                </c:pt>
                <c:pt idx="4">
                  <c:v>60.67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41472"/>
        <c:axId val="10204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1472"/>
        <c:axId val="102047744"/>
      </c:lineChart>
      <c:dateAx>
        <c:axId val="10204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47744"/>
        <c:crosses val="autoZero"/>
        <c:auto val="1"/>
        <c:lblOffset val="100"/>
        <c:baseTimeUnit val="years"/>
      </c:dateAx>
      <c:valAx>
        <c:axId val="10204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4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99.62</c:v>
                </c:pt>
                <c:pt idx="1">
                  <c:v>99.59</c:v>
                </c:pt>
                <c:pt idx="2">
                  <c:v>99.58</c:v>
                </c:pt>
                <c:pt idx="3">
                  <c:v>99.59</c:v>
                </c:pt>
                <c:pt idx="4">
                  <c:v>99.6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2048"/>
        <c:axId val="10208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2048"/>
        <c:axId val="102083968"/>
      </c:lineChart>
      <c:dateAx>
        <c:axId val="10208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83968"/>
        <c:crosses val="autoZero"/>
        <c:auto val="1"/>
        <c:lblOffset val="100"/>
        <c:baseTimeUnit val="years"/>
      </c:dateAx>
      <c:valAx>
        <c:axId val="10208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8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63.69</c:v>
                </c:pt>
                <c:pt idx="2">
                  <c:v>41.43</c:v>
                </c:pt>
                <c:pt idx="3">
                  <c:v>37.74</c:v>
                </c:pt>
                <c:pt idx="4">
                  <c:v>41.04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96384"/>
        <c:axId val="15049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6384"/>
        <c:axId val="150498304"/>
      </c:lineChart>
      <c:dateAx>
        <c:axId val="15049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98304"/>
        <c:crosses val="autoZero"/>
        <c:auto val="1"/>
        <c:lblOffset val="100"/>
        <c:baseTimeUnit val="years"/>
      </c:dateAx>
      <c:valAx>
        <c:axId val="15049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9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65632"/>
        <c:axId val="15056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65632"/>
        <c:axId val="150567552"/>
      </c:lineChart>
      <c:dateAx>
        <c:axId val="1505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67552"/>
        <c:crosses val="autoZero"/>
        <c:auto val="1"/>
        <c:lblOffset val="100"/>
        <c:baseTimeUnit val="years"/>
      </c:dateAx>
      <c:valAx>
        <c:axId val="15056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98432"/>
        <c:axId val="873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98432"/>
        <c:axId val="87300352"/>
      </c:lineChart>
      <c:dateAx>
        <c:axId val="872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00352"/>
        <c:crosses val="autoZero"/>
        <c:auto val="1"/>
        <c:lblOffset val="100"/>
        <c:baseTimeUnit val="years"/>
      </c:dateAx>
      <c:valAx>
        <c:axId val="8730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2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26720"/>
        <c:axId val="8732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26720"/>
        <c:axId val="87328640"/>
      </c:lineChart>
      <c:dateAx>
        <c:axId val="8732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28640"/>
        <c:crosses val="autoZero"/>
        <c:auto val="1"/>
        <c:lblOffset val="100"/>
        <c:baseTimeUnit val="years"/>
      </c:dateAx>
      <c:valAx>
        <c:axId val="8732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2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50656"/>
        <c:axId val="873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0656"/>
        <c:axId val="87356928"/>
      </c:lineChart>
      <c:dateAx>
        <c:axId val="8735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56928"/>
        <c:crosses val="autoZero"/>
        <c:auto val="1"/>
        <c:lblOffset val="100"/>
        <c:baseTimeUnit val="years"/>
      </c:dateAx>
      <c:valAx>
        <c:axId val="873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5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1815</c:v>
                </c:pt>
                <c:pt idx="1">
                  <c:v>1703.45</c:v>
                </c:pt>
                <c:pt idx="2">
                  <c:v>2161.08</c:v>
                </c:pt>
                <c:pt idx="3">
                  <c:v>2045.44</c:v>
                </c:pt>
                <c:pt idx="4">
                  <c:v>1533.37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9280"/>
        <c:axId val="8765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9280"/>
        <c:axId val="87655552"/>
      </c:lineChart>
      <c:dateAx>
        <c:axId val="8764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55552"/>
        <c:crosses val="autoZero"/>
        <c:auto val="1"/>
        <c:lblOffset val="100"/>
        <c:baseTimeUnit val="years"/>
      </c:dateAx>
      <c:valAx>
        <c:axId val="8765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35.58</c:v>
                </c:pt>
                <c:pt idx="1">
                  <c:v>36.15</c:v>
                </c:pt>
                <c:pt idx="2">
                  <c:v>23.81</c:v>
                </c:pt>
                <c:pt idx="3">
                  <c:v>25.89</c:v>
                </c:pt>
                <c:pt idx="4">
                  <c:v>28.37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3472"/>
        <c:axId val="10190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73472"/>
        <c:axId val="101909248"/>
      </c:lineChart>
      <c:dateAx>
        <c:axId val="8767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09248"/>
        <c:crosses val="autoZero"/>
        <c:auto val="1"/>
        <c:lblOffset val="100"/>
        <c:baseTimeUnit val="years"/>
      </c:dateAx>
      <c:valAx>
        <c:axId val="10190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7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480.25</c:v>
                </c:pt>
                <c:pt idx="1">
                  <c:v>474.66</c:v>
                </c:pt>
                <c:pt idx="2">
                  <c:v>719.04</c:v>
                </c:pt>
                <c:pt idx="3">
                  <c:v>752.16</c:v>
                </c:pt>
                <c:pt idx="4">
                  <c:v>691.59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43552"/>
        <c:axId val="10194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43552"/>
        <c:axId val="101949824"/>
      </c:lineChart>
      <c:dateAx>
        <c:axId val="1019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49824"/>
        <c:crosses val="autoZero"/>
        <c:auto val="1"/>
        <c:lblOffset val="100"/>
        <c:baseTimeUnit val="years"/>
      </c:dateAx>
      <c:valAx>
        <c:axId val="10194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4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3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鳥取県　北栄町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15533</v>
      </c>
      <c r="AM8" s="47"/>
      <c r="AN8" s="47"/>
      <c r="AO8" s="47"/>
      <c r="AP8" s="47"/>
      <c r="AQ8" s="47"/>
      <c r="AR8" s="47"/>
      <c r="AS8" s="47"/>
      <c r="AT8" s="43">
        <f>データ!S6</f>
        <v>56.94</v>
      </c>
      <c r="AU8" s="43"/>
      <c r="AV8" s="43"/>
      <c r="AW8" s="43"/>
      <c r="AX8" s="43"/>
      <c r="AY8" s="43"/>
      <c r="AZ8" s="43"/>
      <c r="BA8" s="43"/>
      <c r="BB8" s="43">
        <f>データ!T6</f>
        <v>272.8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>
        <f>データ!M6</f>
        <v>2.8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1.63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3142</v>
      </c>
      <c r="AE10" s="47"/>
      <c r="AF10" s="47"/>
      <c r="AG10" s="47"/>
      <c r="AH10" s="47"/>
      <c r="AI10" s="47"/>
      <c r="AJ10" s="47"/>
      <c r="AK10" s="2"/>
      <c r="AL10" s="47">
        <f>データ!U6</f>
        <v>253</v>
      </c>
      <c r="AM10" s="47"/>
      <c r="AN10" s="47"/>
      <c r="AO10" s="47"/>
      <c r="AP10" s="47"/>
      <c r="AQ10" s="47"/>
      <c r="AR10" s="47"/>
      <c r="AS10" s="47"/>
      <c r="AT10" s="43">
        <f>データ!V6</f>
        <v>0.08</v>
      </c>
      <c r="AU10" s="43"/>
      <c r="AV10" s="43"/>
      <c r="AW10" s="43"/>
      <c r="AX10" s="43"/>
      <c r="AY10" s="43"/>
      <c r="AZ10" s="43"/>
      <c r="BA10" s="43"/>
      <c r="BB10" s="43">
        <f>データ!W6</f>
        <v>3162.5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313726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鳥取県　北栄町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>
        <f t="shared" si="3"/>
        <v>2.8</v>
      </c>
      <c r="N6" s="32" t="str">
        <f t="shared" si="3"/>
        <v>該当数値なし</v>
      </c>
      <c r="O6" s="32">
        <f t="shared" si="3"/>
        <v>1.63</v>
      </c>
      <c r="P6" s="32">
        <f t="shared" si="3"/>
        <v>100</v>
      </c>
      <c r="Q6" s="32">
        <f t="shared" si="3"/>
        <v>3142</v>
      </c>
      <c r="R6" s="32">
        <f t="shared" si="3"/>
        <v>15533</v>
      </c>
      <c r="S6" s="32">
        <f t="shared" si="3"/>
        <v>56.94</v>
      </c>
      <c r="T6" s="32">
        <f t="shared" si="3"/>
        <v>272.8</v>
      </c>
      <c r="U6" s="32">
        <f t="shared" si="3"/>
        <v>253</v>
      </c>
      <c r="V6" s="32">
        <f t="shared" si="3"/>
        <v>0.08</v>
      </c>
      <c r="W6" s="32">
        <f t="shared" si="3"/>
        <v>3162.5</v>
      </c>
      <c r="X6" s="33">
        <f>IF(X7="",NA(),X7)</f>
        <v>63.16</v>
      </c>
      <c r="Y6" s="33">
        <f t="shared" ref="Y6:AG6" si="4">IF(Y7="",NA(),Y7)</f>
        <v>63.69</v>
      </c>
      <c r="Z6" s="33">
        <f t="shared" si="4"/>
        <v>41.43</v>
      </c>
      <c r="AA6" s="33">
        <f t="shared" si="4"/>
        <v>37.74</v>
      </c>
      <c r="AB6" s="33">
        <f t="shared" si="4"/>
        <v>41.04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1815</v>
      </c>
      <c r="BF6" s="33">
        <f t="shared" ref="BF6:BN6" si="7">IF(BF7="",NA(),BF7)</f>
        <v>1703.45</v>
      </c>
      <c r="BG6" s="33">
        <f t="shared" si="7"/>
        <v>2161.08</v>
      </c>
      <c r="BH6" s="33">
        <f t="shared" si="7"/>
        <v>2045.44</v>
      </c>
      <c r="BI6" s="33">
        <f t="shared" si="7"/>
        <v>1533.37</v>
      </c>
      <c r="BJ6" s="33">
        <f t="shared" si="7"/>
        <v>1224.75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35.58</v>
      </c>
      <c r="BQ6" s="33">
        <f t="shared" ref="BQ6:BY6" si="8">IF(BQ7="",NA(),BQ7)</f>
        <v>36.15</v>
      </c>
      <c r="BR6" s="33">
        <f t="shared" si="8"/>
        <v>23.81</v>
      </c>
      <c r="BS6" s="33">
        <f t="shared" si="8"/>
        <v>25.89</v>
      </c>
      <c r="BT6" s="33">
        <f t="shared" si="8"/>
        <v>28.37</v>
      </c>
      <c r="BU6" s="33">
        <f t="shared" si="8"/>
        <v>42.13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480.25</v>
      </c>
      <c r="CB6" s="33">
        <f t="shared" ref="CB6:CJ6" si="9">IF(CB7="",NA(),CB7)</f>
        <v>474.66</v>
      </c>
      <c r="CC6" s="33">
        <f t="shared" si="9"/>
        <v>719.04</v>
      </c>
      <c r="CD6" s="33">
        <f t="shared" si="9"/>
        <v>752.16</v>
      </c>
      <c r="CE6" s="33">
        <f t="shared" si="9"/>
        <v>691.59</v>
      </c>
      <c r="CF6" s="33">
        <f t="shared" si="9"/>
        <v>348.41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67.42</v>
      </c>
      <c r="CM6" s="33">
        <f t="shared" ref="CM6:CU6" si="10">IF(CM7="",NA(),CM7)</f>
        <v>61.8</v>
      </c>
      <c r="CN6" s="33">
        <f t="shared" si="10"/>
        <v>60.67</v>
      </c>
      <c r="CO6" s="33">
        <f t="shared" si="10"/>
        <v>60.67</v>
      </c>
      <c r="CP6" s="33">
        <f t="shared" si="10"/>
        <v>60.67</v>
      </c>
      <c r="CQ6" s="33">
        <f t="shared" si="10"/>
        <v>46.85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99.62</v>
      </c>
      <c r="CX6" s="33">
        <f t="shared" ref="CX6:DF6" si="11">IF(CX7="",NA(),CX7)</f>
        <v>99.59</v>
      </c>
      <c r="CY6" s="33">
        <f t="shared" si="11"/>
        <v>99.58</v>
      </c>
      <c r="CZ6" s="33">
        <f t="shared" si="11"/>
        <v>99.59</v>
      </c>
      <c r="DA6" s="33">
        <f t="shared" si="11"/>
        <v>99.6</v>
      </c>
      <c r="DB6" s="33">
        <f t="shared" si="11"/>
        <v>73.78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313726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>
        <v>2.8</v>
      </c>
      <c r="N7" s="36" t="s">
        <v>101</v>
      </c>
      <c r="O7" s="36">
        <v>1.63</v>
      </c>
      <c r="P7" s="36">
        <v>100</v>
      </c>
      <c r="Q7" s="36">
        <v>3142</v>
      </c>
      <c r="R7" s="36">
        <v>15533</v>
      </c>
      <c r="S7" s="36">
        <v>56.94</v>
      </c>
      <c r="T7" s="36">
        <v>272.8</v>
      </c>
      <c r="U7" s="36">
        <v>253</v>
      </c>
      <c r="V7" s="36">
        <v>0.08</v>
      </c>
      <c r="W7" s="36">
        <v>3162.5</v>
      </c>
      <c r="X7" s="36">
        <v>63.16</v>
      </c>
      <c r="Y7" s="36">
        <v>63.69</v>
      </c>
      <c r="Z7" s="36">
        <v>41.43</v>
      </c>
      <c r="AA7" s="36">
        <v>37.74</v>
      </c>
      <c r="AB7" s="36">
        <v>41.04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1815</v>
      </c>
      <c r="BF7" s="36">
        <v>1703.45</v>
      </c>
      <c r="BG7" s="36">
        <v>2161.08</v>
      </c>
      <c r="BH7" s="36">
        <v>2045.44</v>
      </c>
      <c r="BI7" s="36">
        <v>1533.37</v>
      </c>
      <c r="BJ7" s="36">
        <v>1224.75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35.58</v>
      </c>
      <c r="BQ7" s="36">
        <v>36.15</v>
      </c>
      <c r="BR7" s="36">
        <v>23.81</v>
      </c>
      <c r="BS7" s="36">
        <v>25.89</v>
      </c>
      <c r="BT7" s="36">
        <v>28.37</v>
      </c>
      <c r="BU7" s="36">
        <v>42.13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480.25</v>
      </c>
      <c r="CB7" s="36">
        <v>474.66</v>
      </c>
      <c r="CC7" s="36">
        <v>719.04</v>
      </c>
      <c r="CD7" s="36">
        <v>752.16</v>
      </c>
      <c r="CE7" s="36">
        <v>691.59</v>
      </c>
      <c r="CF7" s="36">
        <v>348.41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67.42</v>
      </c>
      <c r="CM7" s="36">
        <v>61.8</v>
      </c>
      <c r="CN7" s="36">
        <v>60.67</v>
      </c>
      <c r="CO7" s="36">
        <v>60.67</v>
      </c>
      <c r="CP7" s="36">
        <v>60.67</v>
      </c>
      <c r="CQ7" s="36">
        <v>46.85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99.62</v>
      </c>
      <c r="CX7" s="36">
        <v>99.59</v>
      </c>
      <c r="CY7" s="36">
        <v>99.58</v>
      </c>
      <c r="CZ7" s="36">
        <v>99.59</v>
      </c>
      <c r="DA7" s="36">
        <v>99.6</v>
      </c>
      <c r="DB7" s="36">
        <v>73.78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2017-02-23T04:50:00Z</cp:lastPrinted>
  <dcterms:created xsi:type="dcterms:W3CDTF">2017-02-08T03:13:40Z</dcterms:created>
  <dcterms:modified xsi:type="dcterms:W3CDTF">2017-02-23T04:50:26Z</dcterms:modified>
  <cp:category/>
</cp:coreProperties>
</file>