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<sst xmlns="http://schemas.openxmlformats.org/spreadsheetml/2006/main" count="217" uniqueCount="107">
  <si>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</si>
  <si>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</si>
  <si>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</si>
  <si>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</si>
  <si>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</si>
  <si>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</si>
  <si>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</si>
  <si>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</si>
  <si>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</si>
  <si>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</si>
  <si>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</si>
  <si>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</si>
  <si>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</si>
  <si>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</si>
  <si>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</si>
  <si>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</si>
  <si>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</si>
  <si>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</si>
  <si>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</si>
  <si>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</si>
  <si>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</si>
  <si>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</si>
  <si>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</si>
  <si>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</si>
  <si>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</si>
  <si>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</si>
  <si>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</si>
  <si>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</si>
  <si>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</si>
  <si>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</si>
  <si>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</si>
  <si>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</si>
  <si>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</si>
  <si>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</si>
  <si>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</si>
  <si>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</si>
  <si>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</si>
  <si>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</si>
  <si>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</si>
  <si>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</si>
  <si>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</si>
  <si>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</si>
  <si>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</si>
  <si>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</si>
  <si>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</si>
  <si>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</si>
  <si>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</si>
  <si>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</si>
  <si>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</si>
  <si>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</si>
  <si>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</si>
  <si>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</si>
  <si>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</si>
  <si>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</si>
  <si>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</si>
  <si>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</si>
  <si>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</si>
  <si>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</si>
  <si>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</si>
  <si>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</si>
  <si>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</si>
  <si>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</si>
  <si>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</si>
  <si>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</si>
  <si>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</si>
  <si>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</si>
  <si>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</si>
  <si>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</si>
  <si>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</si>
  <si>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</si>
  <si>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</si>
  <si>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</si>
  <si>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</si>
  <si>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</si>
  <si>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</si>
  <si>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</si>
  <si>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</si>
  <si>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</si>
  <si>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</si>
  <si>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</si>
  <si>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</si>
  <si>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</si>
  <si>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</si>
  <si>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</si>
  <si>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</si>
  <si>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</si>
  <si>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</si>
  <si>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</si>
  <si>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</si>
  <si>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</si>
  <si>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</si>
  <si>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</si>
  <si>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</si>
  <si>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湯梨浜町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</si>
  <si>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</si>
  <si>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</si>
  <si>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</si>
  <si>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</si>
  <si>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</si>
  <si>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</si>
  <si>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</si>
  <si>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</si>
  <si>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</si>
  <si>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</si>
  <si>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効率的な運営により、健全経営を確保していると言える。
経常収支比率については、全国平均、類似団体を上回っており、安定経営に努めている。
　流動比率は100%を超えていれば短期的な支払いは問題ないとされるが、長期的な視野に立てば安定的に推移させたいところであるが、平成23年度においては、繰上償還を行ったことに起因するものである。また、企業債残高対給水収益比率は各平均値を大きく下回っている状態である。
　施設利用率については、全国平均、類似団体を下回っている。この指標は人口減少や節水技術の向上により需要が減少したこと等が要因で低下するため、全国的に減少傾向となっている。
　有収率については、全国平均、類似団体を上回っている。</t>
    <rPh sb="0" eb="3">
      <t>コウリツテキ</t>
    </rPh>
    <rPh sb="4" eb="6">
      <t>ウンエイ</t>
    </rPh>
    <rPh sb="10" eb="12">
      <t>ケンゼン</t>
    </rPh>
    <rPh sb="12" eb="14">
      <t>ケイエイ</t>
    </rPh>
    <rPh sb="15" eb="17">
      <t>カクホ</t>
    </rPh>
    <rPh sb="22" eb="23">
      <t>イ</t>
    </rPh>
    <rPh sb="49" eb="50">
      <t>ウエ</t>
    </rPh>
    <rPh sb="56" eb="58">
      <t>アンテイ</t>
    </rPh>
    <rPh sb="58" eb="60">
      <t>ケイエイ</t>
    </rPh>
    <rPh sb="61" eb="62">
      <t>ツト</t>
    </rPh>
    <rPh sb="107" eb="109">
      <t>シヤ</t>
    </rPh>
    <rPh sb="110" eb="111">
      <t>タ</t>
    </rPh>
    <rPh sb="113" eb="116">
      <t>アンテイテキ</t>
    </rPh>
    <rPh sb="117" eb="119">
      <t>スイイ</t>
    </rPh>
    <rPh sb="131" eb="133">
      <t>ヘイセイ</t>
    </rPh>
    <rPh sb="135" eb="137">
      <t>ネンド</t>
    </rPh>
    <rPh sb="143" eb="145">
      <t>クリアゲ</t>
    </rPh>
    <rPh sb="145" eb="147">
      <t>ショウカン</t>
    </rPh>
    <rPh sb="148" eb="149">
      <t>オコナ</t>
    </rPh>
    <rPh sb="154" eb="156">
      <t>キイン</t>
    </rPh>
    <rPh sb="188" eb="189">
      <t>シタ</t>
    </rPh>
    <rPh sb="307" eb="308">
      <t>ウワ</t>
    </rPh>
    <phoneticPr fontId="4"/>
  </si>
  <si>
    <t>現在、管路の老朽化は安定状態にあり、その他施設について検討を行っているところである。
　有形固定資産減価償却率は全国平均、類似団体と同程度にある。昭和後期から平成にかけて整備した施設が多数あり、平成40年代から60年代にかけて、更新時期を迎えることが見込まれる。
管路の更新は資金との調整を図りながら、実施している状況にある。</t>
    <rPh sb="0" eb="2">
      <t>ゲンザイ</t>
    </rPh>
    <rPh sb="3" eb="5">
      <t>カンロ</t>
    </rPh>
    <rPh sb="6" eb="9">
      <t>ロウキュウカ</t>
    </rPh>
    <rPh sb="10" eb="12">
      <t>アンテイ</t>
    </rPh>
    <rPh sb="12" eb="14">
      <t>ジョウタイ</t>
    </rPh>
    <rPh sb="20" eb="21">
      <t>タ</t>
    </rPh>
    <rPh sb="21" eb="23">
      <t>シセツ</t>
    </rPh>
    <rPh sb="27" eb="29">
      <t>ケントウ</t>
    </rPh>
    <rPh sb="30" eb="31">
      <t>オコナ</t>
    </rPh>
    <rPh sb="66" eb="69">
      <t>ドウテイド</t>
    </rPh>
    <rPh sb="73" eb="75">
      <t>ショウワ</t>
    </rPh>
    <rPh sb="75" eb="77">
      <t>コウキ</t>
    </rPh>
    <rPh sb="79" eb="81">
      <t>ヘイセイ</t>
    </rPh>
    <rPh sb="85" eb="87">
      <t>セイビ</t>
    </rPh>
    <rPh sb="89" eb="91">
      <t>シセツ</t>
    </rPh>
    <rPh sb="92" eb="94">
      <t>タスウ</t>
    </rPh>
    <rPh sb="97" eb="99">
      <t>ヘイセイ</t>
    </rPh>
    <rPh sb="101" eb="103">
      <t>ネンダイ</t>
    </rPh>
    <rPh sb="107" eb="109">
      <t>ネンダイ</t>
    </rPh>
    <rPh sb="114" eb="116">
      <t>コウシン</t>
    </rPh>
    <rPh sb="116" eb="118">
      <t>ジキ</t>
    </rPh>
    <rPh sb="119" eb="120">
      <t>ムカ</t>
    </rPh>
    <rPh sb="125" eb="127">
      <t>ミコ</t>
    </rPh>
    <rPh sb="151" eb="153">
      <t>ジッシ</t>
    </rPh>
    <rPh sb="157" eb="159">
      <t>ジョウキョウ</t>
    </rPh>
    <phoneticPr fontId="4"/>
  </si>
  <si>
    <t>水道料金の低廉化を図りながら、合理的な運営を目指すことが課題である。
企業債残高対給水収益比率が全国平均より低い方に属し、今後の事業に企業債を充てることが可能である。
反面料金回収率が減少状況にあり、いかにして現状を維持していくのかが今後の課題となる。</t>
    <rPh sb="0" eb="2">
      <t>スイドウ</t>
    </rPh>
    <rPh sb="2" eb="4">
      <t>リョウキン</t>
    </rPh>
    <rPh sb="5" eb="8">
      <t>テイレンカ</t>
    </rPh>
    <rPh sb="9" eb="10">
      <t>ハカ</t>
    </rPh>
    <rPh sb="15" eb="18">
      <t>ゴウリテキ</t>
    </rPh>
    <rPh sb="19" eb="21">
      <t>ウンエイ</t>
    </rPh>
    <rPh sb="22" eb="24">
      <t>メザ</t>
    </rPh>
    <rPh sb="28" eb="30">
      <t>カダイ</t>
    </rPh>
    <rPh sb="35" eb="37">
      <t>キギョウ</t>
    </rPh>
    <rPh sb="37" eb="38">
      <t>サイ</t>
    </rPh>
    <rPh sb="38" eb="40">
      <t>ザンダカ</t>
    </rPh>
    <rPh sb="40" eb="41">
      <t>タイ</t>
    </rPh>
    <rPh sb="41" eb="43">
      <t>キュウスイ</t>
    </rPh>
    <rPh sb="43" eb="45">
      <t>シュウエキ</t>
    </rPh>
    <rPh sb="84" eb="86">
      <t>ハンメン</t>
    </rPh>
    <rPh sb="86" eb="88">
      <t>リョウキン</t>
    </rPh>
    <rPh sb="88" eb="90">
      <t>カイシュウ</t>
    </rPh>
    <rPh sb="90" eb="91">
      <t>リツ</t>
    </rPh>
    <rPh sb="92" eb="94">
      <t>ゲンショウ</t>
    </rPh>
    <rPh sb="94" eb="96">
      <t>ジョウキョウ</t>
    </rPh>
    <rPh sb="105" eb="107">
      <t>ゲンジョウ</t>
    </rPh>
    <rPh sb="108" eb="110">
      <t>イジ</t>
    </rPh>
    <rPh sb="117" eb="119">
      <t>コンゴ</t>
    </rPh>
    <rPh sb="120" eb="12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</si>
</sst>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177" fontId="5" fillId="0" borderId="5"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3.97</c:v>
                </c:pt>
                <c:pt idx="1">
                  <c:v>0.97</c:v>
                </c:pt>
                <c:pt idx="2">
                  <c:v>0.57999999999999996</c:v>
                </c:pt>
                <c:pt idx="3" formatCode="#,##0.00;&quot;△&quot;#,##0.00">
                  <c:v>0</c:v>
                </c:pt>
                <c:pt idx="4" formatCode="#,##0.00;&quot;△&quot;#,##0.00">
                  <c:v>0</c:v>
                </c:pt>
              </c:numCache>
            </c:numRef>
          </c:val>
        </c:ser>
        <c:dLbls>
          <c:showLegendKey val="0"/>
          <c:showVal val="0"/>
          <c:showCatName val="0"/>
          <c:showSerName val="0"/>
          <c:showPercent val="0"/>
          <c:showBubbleSize val="0"/>
        </c:dLbls>
        <c:gapWidth val="150"/>
        <c:axId val="87581440"/>
        <c:axId val="875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87581440"/>
        <c:axId val="87583360"/>
      </c:lineChart>
      <c:dateAx>
        <c:axId val="87581440"/>
        <c:scaling>
          <c:orientation val="minMax"/>
        </c:scaling>
        <c:delete val="1"/>
        <c:axPos val="b"/>
        <c:numFmt formatCode="ge" sourceLinked="1"/>
        <c:majorTickMark val="none"/>
        <c:minorTickMark val="none"/>
        <c:tickLblPos val="none"/>
        <c:crossAx val="87583360"/>
        <c:crosses val="autoZero"/>
        <c:auto val="1"/>
        <c:lblOffset val="100"/>
        <c:baseTimeUnit val="years"/>
      </c:dateAx>
      <c:valAx>
        <c:axId val="875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122.31</c:v>
                </c:pt>
                <c:pt idx="1">
                  <c:v>115.31</c:v>
                </c:pt>
                <c:pt idx="2">
                  <c:v>111.69</c:v>
                </c:pt>
                <c:pt idx="3">
                  <c:v>113.89</c:v>
                </c:pt>
                <c:pt idx="4">
                  <c:v>116.28</c:v>
                </c:pt>
              </c:numCache>
            </c:numRef>
          </c:val>
        </c:ser>
        <c:dLbls>
          <c:showLegendKey val="0"/>
          <c:showVal val="0"/>
          <c:showCatName val="0"/>
          <c:showSerName val="0"/>
          <c:showPercent val="0"/>
          <c:showBubbleSize val="0"/>
        </c:dLbls>
        <c:gapWidth val="150"/>
        <c:axId val="95486336"/>
        <c:axId val="954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95486336"/>
        <c:axId val="95488256"/>
      </c:lineChart>
      <c:dateAx>
        <c:axId val="95486336"/>
        <c:scaling>
          <c:orientation val="minMax"/>
        </c:scaling>
        <c:delete val="1"/>
        <c:axPos val="b"/>
        <c:numFmt formatCode="ge" sourceLinked="1"/>
        <c:majorTickMark val="none"/>
        <c:minorTickMark val="none"/>
        <c:tickLblPos val="none"/>
        <c:crossAx val="95488256"/>
        <c:crosses val="autoZero"/>
        <c:auto val="1"/>
        <c:lblOffset val="100"/>
        <c:baseTimeUnit val="years"/>
      </c:dateAx>
      <c:valAx>
        <c:axId val="9548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4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39.76</c:v>
                </c:pt>
                <c:pt idx="1">
                  <c:v>40.85</c:v>
                </c:pt>
                <c:pt idx="2">
                  <c:v>41.94</c:v>
                </c:pt>
                <c:pt idx="3">
                  <c:v>47.26</c:v>
                </c:pt>
                <c:pt idx="4">
                  <c:v>48.57</c:v>
                </c:pt>
              </c:numCache>
            </c:numRef>
          </c:val>
        </c:ser>
        <c:dLbls>
          <c:showLegendKey val="0"/>
          <c:showVal val="0"/>
          <c:showCatName val="0"/>
          <c:showSerName val="0"/>
          <c:showPercent val="0"/>
          <c:showBubbleSize val="0"/>
        </c:dLbls>
        <c:gapWidth val="150"/>
        <c:axId val="95526912"/>
        <c:axId val="955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95526912"/>
        <c:axId val="95528832"/>
      </c:lineChart>
      <c:dateAx>
        <c:axId val="95526912"/>
        <c:scaling>
          <c:orientation val="minMax"/>
        </c:scaling>
        <c:delete val="1"/>
        <c:axPos val="b"/>
        <c:numFmt formatCode="ge" sourceLinked="1"/>
        <c:majorTickMark val="none"/>
        <c:minorTickMark val="none"/>
        <c:tickLblPos val="none"/>
        <c:crossAx val="95528832"/>
        <c:crosses val="autoZero"/>
        <c:auto val="1"/>
        <c:lblOffset val="100"/>
        <c:baseTimeUnit val="years"/>
      </c:dateAx>
      <c:valAx>
        <c:axId val="95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70912"/>
        <c:axId val="1548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4870912"/>
        <c:axId val="154872832"/>
      </c:lineChart>
      <c:dateAx>
        <c:axId val="154870912"/>
        <c:scaling>
          <c:orientation val="minMax"/>
        </c:scaling>
        <c:delete val="1"/>
        <c:axPos val="b"/>
        <c:numFmt formatCode="ge" sourceLinked="1"/>
        <c:majorTickMark val="none"/>
        <c:minorTickMark val="none"/>
        <c:tickLblPos val="none"/>
        <c:crossAx val="154872832"/>
        <c:crosses val="autoZero"/>
        <c:auto val="1"/>
        <c:lblOffset val="100"/>
        <c:baseTimeUnit val="years"/>
      </c:dateAx>
      <c:valAx>
        <c:axId val="154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93696"/>
        <c:axId val="154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4893696"/>
        <c:axId val="154908160"/>
      </c:lineChart>
      <c:dateAx>
        <c:axId val="154893696"/>
        <c:scaling>
          <c:orientation val="minMax"/>
        </c:scaling>
        <c:delete val="1"/>
        <c:axPos val="b"/>
        <c:numFmt formatCode="ge" sourceLinked="1"/>
        <c:majorTickMark val="none"/>
        <c:minorTickMark val="none"/>
        <c:tickLblPos val="none"/>
        <c:crossAx val="154908160"/>
        <c:crosses val="autoZero"/>
        <c:auto val="1"/>
        <c:lblOffset val="100"/>
        <c:baseTimeUnit val="years"/>
      </c:dateAx>
      <c:valAx>
        <c:axId val="1549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510.5</c:v>
                </c:pt>
                <c:pt idx="1">
                  <c:v>3170.95</c:v>
                </c:pt>
                <c:pt idx="2">
                  <c:v>3463.75</c:v>
                </c:pt>
                <c:pt idx="3">
                  <c:v>1699.59</c:v>
                </c:pt>
                <c:pt idx="4">
                  <c:v>3636.89</c:v>
                </c:pt>
              </c:numCache>
            </c:numRef>
          </c:val>
        </c:ser>
        <c:dLbls>
          <c:showLegendKey val="0"/>
          <c:showVal val="0"/>
          <c:showCatName val="0"/>
          <c:showSerName val="0"/>
          <c:showPercent val="0"/>
          <c:showBubbleSize val="0"/>
        </c:dLbls>
        <c:gapWidth val="150"/>
        <c:axId val="156187648"/>
        <c:axId val="156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6187648"/>
        <c:axId val="156198016"/>
      </c:lineChart>
      <c:dateAx>
        <c:axId val="156187648"/>
        <c:scaling>
          <c:orientation val="minMax"/>
        </c:scaling>
        <c:delete val="1"/>
        <c:axPos val="b"/>
        <c:numFmt formatCode="ge" sourceLinked="1"/>
        <c:majorTickMark val="none"/>
        <c:minorTickMark val="none"/>
        <c:tickLblPos val="none"/>
        <c:crossAx val="156198016"/>
        <c:crosses val="autoZero"/>
        <c:auto val="1"/>
        <c:lblOffset val="100"/>
        <c:baseTimeUnit val="years"/>
      </c:dateAx>
      <c:valAx>
        <c:axId val="15619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153.06</c:v>
                </c:pt>
                <c:pt idx="1">
                  <c:v>124.24</c:v>
                </c:pt>
                <c:pt idx="2">
                  <c:v>117.43</c:v>
                </c:pt>
                <c:pt idx="3">
                  <c:v>111.55</c:v>
                </c:pt>
                <c:pt idx="4">
                  <c:v>103.97</c:v>
                </c:pt>
              </c:numCache>
            </c:numRef>
          </c:val>
        </c:ser>
        <c:dLbls>
          <c:showLegendKey val="0"/>
          <c:showVal val="0"/>
          <c:showCatName val="0"/>
          <c:showSerName val="0"/>
          <c:showPercent val="0"/>
          <c:showBubbleSize val="0"/>
        </c:dLbls>
        <c:gapWidth val="150"/>
        <c:axId val="156207744"/>
        <c:axId val="162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6207744"/>
        <c:axId val="162398976"/>
      </c:lineChart>
      <c:dateAx>
        <c:axId val="156207744"/>
        <c:scaling>
          <c:orientation val="minMax"/>
        </c:scaling>
        <c:delete val="1"/>
        <c:axPos val="b"/>
        <c:numFmt formatCode="ge" sourceLinked="1"/>
        <c:majorTickMark val="none"/>
        <c:minorTickMark val="none"/>
        <c:tickLblPos val="none"/>
        <c:crossAx val="162398976"/>
        <c:crosses val="autoZero"/>
        <c:auto val="1"/>
        <c:lblOffset val="100"/>
        <c:baseTimeUnit val="years"/>
      </c:dateAx>
      <c:valAx>
        <c:axId val="16239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119.02</c:v>
                </c:pt>
                <c:pt idx="1">
                  <c:v>112.08</c:v>
                </c:pt>
                <c:pt idx="2">
                  <c:v>106.92</c:v>
                </c:pt>
                <c:pt idx="3">
                  <c:v>104.65</c:v>
                </c:pt>
                <c:pt idx="4">
                  <c:v>111.36</c:v>
                </c:pt>
              </c:numCache>
            </c:numRef>
          </c:val>
        </c:ser>
        <c:dLbls>
          <c:showLegendKey val="0"/>
          <c:showVal val="0"/>
          <c:showCatName val="0"/>
          <c:showSerName val="0"/>
          <c:showPercent val="0"/>
          <c:showBubbleSize val="0"/>
        </c:dLbls>
        <c:gapWidth val="150"/>
        <c:axId val="162425088"/>
        <c:axId val="162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62425088"/>
        <c:axId val="162427264"/>
      </c:lineChart>
      <c:dateAx>
        <c:axId val="162425088"/>
        <c:scaling>
          <c:orientation val="minMax"/>
        </c:scaling>
        <c:delete val="1"/>
        <c:axPos val="b"/>
        <c:numFmt formatCode="ge" sourceLinked="1"/>
        <c:majorTickMark val="none"/>
        <c:minorTickMark val="none"/>
        <c:tickLblPos val="none"/>
        <c:crossAx val="162427264"/>
        <c:crosses val="autoZero"/>
        <c:auto val="1"/>
        <c:lblOffset val="100"/>
        <c:baseTimeUnit val="years"/>
      </c:dateAx>
      <c:valAx>
        <c:axId val="1624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85.07</c:v>
                </c:pt>
                <c:pt idx="1">
                  <c:v>90.96</c:v>
                </c:pt>
                <c:pt idx="2">
                  <c:v>95.59</c:v>
                </c:pt>
                <c:pt idx="3">
                  <c:v>98.04</c:v>
                </c:pt>
                <c:pt idx="4">
                  <c:v>91.69</c:v>
                </c:pt>
              </c:numCache>
            </c:numRef>
          </c:val>
        </c:ser>
        <c:dLbls>
          <c:showLegendKey val="0"/>
          <c:showVal val="0"/>
          <c:showCatName val="0"/>
          <c:showSerName val="0"/>
          <c:showPercent val="0"/>
          <c:showBubbleSize val="0"/>
        </c:dLbls>
        <c:gapWidth val="150"/>
        <c:axId val="162457088"/>
        <c:axId val="1624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62457088"/>
        <c:axId val="162459008"/>
      </c:lineChart>
      <c:dateAx>
        <c:axId val="162457088"/>
        <c:scaling>
          <c:orientation val="minMax"/>
        </c:scaling>
        <c:delete val="1"/>
        <c:axPos val="b"/>
        <c:numFmt formatCode="ge" sourceLinked="1"/>
        <c:majorTickMark val="none"/>
        <c:minorTickMark val="none"/>
        <c:tickLblPos val="none"/>
        <c:crossAx val="162459008"/>
        <c:crosses val="autoZero"/>
        <c:auto val="1"/>
        <c:lblOffset val="100"/>
        <c:baseTimeUnit val="years"/>
      </c:dateAx>
      <c:valAx>
        <c:axId val="1624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55.98</c:v>
                </c:pt>
                <c:pt idx="1">
                  <c:v>53.29</c:v>
                </c:pt>
                <c:pt idx="2">
                  <c:v>49.45</c:v>
                </c:pt>
                <c:pt idx="3">
                  <c:v>52.16</c:v>
                </c:pt>
                <c:pt idx="4">
                  <c:v>53.61</c:v>
                </c:pt>
              </c:numCache>
            </c:numRef>
          </c:val>
        </c:ser>
        <c:dLbls>
          <c:showLegendKey val="0"/>
          <c:showVal val="0"/>
          <c:showCatName val="0"/>
          <c:showSerName val="0"/>
          <c:showPercent val="0"/>
          <c:showBubbleSize val="0"/>
        </c:dLbls>
        <c:gapWidth val="150"/>
        <c:axId val="162505856"/>
        <c:axId val="162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62505856"/>
        <c:axId val="162507776"/>
      </c:lineChart>
      <c:dateAx>
        <c:axId val="162505856"/>
        <c:scaling>
          <c:orientation val="minMax"/>
        </c:scaling>
        <c:delete val="1"/>
        <c:axPos val="b"/>
        <c:numFmt formatCode="ge" sourceLinked="1"/>
        <c:majorTickMark val="none"/>
        <c:minorTickMark val="none"/>
        <c:tickLblPos val="none"/>
        <c:crossAx val="162507776"/>
        <c:crosses val="autoZero"/>
        <c:auto val="1"/>
        <c:lblOffset val="100"/>
        <c:baseTimeUnit val="years"/>
      </c:dateAx>
      <c:valAx>
        <c:axId val="1625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87.61</c:v>
                </c:pt>
                <c:pt idx="1">
                  <c:v>87.76</c:v>
                </c:pt>
                <c:pt idx="2">
                  <c:v>94.15</c:v>
                </c:pt>
                <c:pt idx="3">
                  <c:v>87.86</c:v>
                </c:pt>
                <c:pt idx="4">
                  <c:v>85.73</c:v>
                </c:pt>
              </c:numCache>
            </c:numRef>
          </c:val>
        </c:ser>
        <c:dLbls>
          <c:showLegendKey val="0"/>
          <c:showVal val="0"/>
          <c:showCatName val="0"/>
          <c:showSerName val="0"/>
          <c:showPercent val="0"/>
          <c:showBubbleSize val="0"/>
        </c:dLbls>
        <c:gapWidth val="150"/>
        <c:axId val="162865920"/>
        <c:axId val="162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62865920"/>
        <c:axId val="162867840"/>
      </c:lineChart>
      <c:dateAx>
        <c:axId val="162865920"/>
        <c:scaling>
          <c:orientation val="minMax"/>
        </c:scaling>
        <c:delete val="1"/>
        <c:axPos val="b"/>
        <c:numFmt formatCode="ge" sourceLinked="1"/>
        <c:majorTickMark val="none"/>
        <c:minorTickMark val="none"/>
        <c:tickLblPos val="none"/>
        <c:crossAx val="162867840"/>
        <c:crosses val="autoZero"/>
        <c:auto val="1"/>
        <c:lblOffset val="100"/>
        <c:baseTimeUnit val="years"/>
      </c:dateAx>
      <c:valAx>
        <c:axId val="162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鳥取県　湯梨浜町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9"/>
      <c r="J7" s="47" t="s">
        <v>2</v>
      </c>
      <c r="K7" s="48"/>
      <c r="L7" s="48"/>
      <c r="M7" s="48"/>
      <c r="N7" s="48"/>
      <c r="O7" s="48"/>
      <c r="P7" s="48"/>
      <c r="Q7" s="49"/>
      <c r="R7" s="47" t="s">
        <v>3</v>
      </c>
      <c r="S7" s="48"/>
      <c r="T7" s="48"/>
      <c r="U7" s="48"/>
      <c r="V7" s="48"/>
      <c r="W7" s="48"/>
      <c r="X7" s="48"/>
      <c r="Y7" s="49"/>
      <c r="Z7" s="47" t="s">
        <v>4</v>
      </c>
      <c r="AA7" s="48"/>
      <c r="AB7" s="48"/>
      <c r="AC7" s="48"/>
      <c r="AD7" s="48"/>
      <c r="AE7" s="48"/>
      <c r="AF7" s="48"/>
      <c r="AG7" s="49"/>
      <c r="AH7" s="3"/>
      <c r="AI7" s="47" t="s">
        <v>5</v>
      </c>
      <c r="AJ7" s="48"/>
      <c r="AK7" s="48"/>
      <c r="AL7" s="48"/>
      <c r="AM7" s="48"/>
      <c r="AN7" s="48"/>
      <c r="AO7" s="48"/>
      <c r="AP7" s="49"/>
      <c r="AQ7" s="50" t="s">
        <v>6</v>
      </c>
      <c r="AR7" s="50"/>
      <c r="AS7" s="50"/>
      <c r="AT7" s="50"/>
      <c r="AU7" s="50"/>
      <c r="AV7" s="50"/>
      <c r="AW7" s="50"/>
      <c r="AX7" s="50"/>
      <c r="AY7" s="50" t="s">
        <v>7</v>
      </c>
      <c r="AZ7" s="50"/>
      <c r="BA7" s="50"/>
      <c r="BB7" s="50"/>
      <c r="BC7" s="50"/>
      <c r="BD7" s="50"/>
      <c r="BE7" s="50"/>
      <c r="BF7" s="50"/>
      <c r="BG7" s="3"/>
      <c r="BH7" s="3"/>
      <c r="BI7" s="3"/>
      <c r="BJ7" s="3"/>
      <c r="BK7" s="3"/>
      <c r="BL7" s="4" t="s">
        <v>8</v>
      </c>
      <c r="BM7" s="5"/>
      <c r="BN7" s="5"/>
      <c r="BO7" s="5"/>
      <c r="BP7" s="5"/>
      <c r="BQ7" s="5"/>
      <c r="BR7" s="5"/>
      <c r="BS7" s="5"/>
      <c r="BT7" s="5"/>
      <c r="BU7" s="5"/>
      <c r="BV7" s="5"/>
      <c r="BW7" s="5"/>
      <c r="BX7" s="5"/>
      <c r="BY7" s="6"/>
    </row>
    <row r="8" spans="1:78" ht="18.75" customHeight="1">
      <c r="A8" s="2"/>
      <c r="B8" s="59" t="str">
        <f>データ!I6</f>
        <v>法適用</v>
      </c>
      <c r="C8" s="60"/>
      <c r="D8" s="60"/>
      <c r="E8" s="60"/>
      <c r="F8" s="60"/>
      <c r="G8" s="60"/>
      <c r="H8" s="60"/>
      <c r="I8" s="61"/>
      <c r="J8" s="59" t="str">
        <f>データ!J6</f>
        <v>水道事業</v>
      </c>
      <c r="K8" s="60"/>
      <c r="L8" s="60"/>
      <c r="M8" s="60"/>
      <c r="N8" s="60"/>
      <c r="O8" s="60"/>
      <c r="P8" s="60"/>
      <c r="Q8" s="61"/>
      <c r="R8" s="59" t="str">
        <f>データ!K6</f>
        <v>末端給水事業</v>
      </c>
      <c r="S8" s="60"/>
      <c r="T8" s="60"/>
      <c r="U8" s="60"/>
      <c r="V8" s="60"/>
      <c r="W8" s="60"/>
      <c r="X8" s="60"/>
      <c r="Y8" s="61"/>
      <c r="Z8" s="59" t="str">
        <f>データ!L6</f>
        <v>A7</v>
      </c>
      <c r="AA8" s="60"/>
      <c r="AB8" s="60"/>
      <c r="AC8" s="60"/>
      <c r="AD8" s="60"/>
      <c r="AE8" s="60"/>
      <c r="AF8" s="60"/>
      <c r="AG8" s="61"/>
      <c r="AH8" s="3"/>
      <c r="AI8" s="41">
        <f>データ!Q6</f>
        <v>17250</v>
      </c>
      <c r="AJ8" s="42"/>
      <c r="AK8" s="42"/>
      <c r="AL8" s="42"/>
      <c r="AM8" s="42"/>
      <c r="AN8" s="42"/>
      <c r="AO8" s="42"/>
      <c r="AP8" s="43"/>
      <c r="AQ8" s="44">
        <f>データ!R6</f>
        <v>77.94</v>
      </c>
      <c r="AR8" s="44"/>
      <c r="AS8" s="44"/>
      <c r="AT8" s="44"/>
      <c r="AU8" s="44"/>
      <c r="AV8" s="44"/>
      <c r="AW8" s="44"/>
      <c r="AX8" s="44"/>
      <c r="AY8" s="44">
        <f>データ!S6</f>
        <v>221.32</v>
      </c>
      <c r="AZ8" s="44"/>
      <c r="BA8" s="44"/>
      <c r="BB8" s="44"/>
      <c r="BC8" s="44"/>
      <c r="BD8" s="44"/>
      <c r="BE8" s="44"/>
      <c r="BF8" s="44"/>
      <c r="BG8" s="3"/>
      <c r="BH8" s="3"/>
      <c r="BI8" s="3"/>
      <c r="BJ8" s="3"/>
      <c r="BK8" s="3"/>
      <c r="BL8" s="55" t="s">
        <v>9</v>
      </c>
      <c r="BM8" s="56"/>
      <c r="BN8" s="7" t="s">
        <v>10</v>
      </c>
      <c r="BO8" s="8"/>
      <c r="BP8" s="8"/>
      <c r="BQ8" s="8"/>
      <c r="BR8" s="8"/>
      <c r="BS8" s="8"/>
      <c r="BT8" s="8"/>
      <c r="BU8" s="8"/>
      <c r="BV8" s="8"/>
      <c r="BW8" s="8"/>
      <c r="BX8" s="8"/>
      <c r="BY8" s="9"/>
    </row>
    <row r="9" spans="1:78" ht="18.75" customHeight="1">
      <c r="A9" s="2"/>
      <c r="B9" s="50" t="s">
        <v>11</v>
      </c>
      <c r="C9" s="50"/>
      <c r="D9" s="50"/>
      <c r="E9" s="50"/>
      <c r="F9" s="50"/>
      <c r="G9" s="50"/>
      <c r="H9" s="50"/>
      <c r="I9" s="50"/>
      <c r="J9" s="50" t="s">
        <v>12</v>
      </c>
      <c r="K9" s="50"/>
      <c r="L9" s="50"/>
      <c r="M9" s="50"/>
      <c r="N9" s="50"/>
      <c r="O9" s="50"/>
      <c r="P9" s="50"/>
      <c r="Q9" s="50"/>
      <c r="R9" s="50" t="s">
        <v>13</v>
      </c>
      <c r="S9" s="50"/>
      <c r="T9" s="50"/>
      <c r="U9" s="50"/>
      <c r="V9" s="50"/>
      <c r="W9" s="50"/>
      <c r="X9" s="50"/>
      <c r="Y9" s="50"/>
      <c r="Z9" s="50" t="s">
        <v>14</v>
      </c>
      <c r="AA9" s="50"/>
      <c r="AB9" s="50"/>
      <c r="AC9" s="50"/>
      <c r="AD9" s="50"/>
      <c r="AE9" s="50"/>
      <c r="AF9" s="50"/>
      <c r="AG9" s="50"/>
      <c r="AH9" s="3"/>
      <c r="AI9" s="50" t="s">
        <v>15</v>
      </c>
      <c r="AJ9" s="50"/>
      <c r="AK9" s="50"/>
      <c r="AL9" s="50"/>
      <c r="AM9" s="50"/>
      <c r="AN9" s="50"/>
      <c r="AO9" s="50"/>
      <c r="AP9" s="50"/>
      <c r="AQ9" s="50" t="s">
        <v>16</v>
      </c>
      <c r="AR9" s="50"/>
      <c r="AS9" s="50"/>
      <c r="AT9" s="50"/>
      <c r="AU9" s="50"/>
      <c r="AV9" s="50"/>
      <c r="AW9" s="50"/>
      <c r="AX9" s="50"/>
      <c r="AY9" s="50" t="s">
        <v>17</v>
      </c>
      <c r="AZ9" s="50"/>
      <c r="BA9" s="50"/>
      <c r="BB9" s="50"/>
      <c r="BC9" s="50"/>
      <c r="BD9" s="50"/>
      <c r="BE9" s="50"/>
      <c r="BF9" s="50"/>
      <c r="BG9" s="3"/>
      <c r="BH9" s="3"/>
      <c r="BI9" s="3"/>
      <c r="BJ9" s="3"/>
      <c r="BK9" s="3"/>
      <c r="BL9" s="57" t="s">
        <v>18</v>
      </c>
      <c r="BM9" s="58"/>
      <c r="BN9" s="10" t="s">
        <v>19</v>
      </c>
      <c r="BO9" s="11"/>
      <c r="BP9" s="11"/>
      <c r="BQ9" s="11"/>
      <c r="BR9" s="11"/>
      <c r="BS9" s="11"/>
      <c r="BT9" s="11"/>
      <c r="BU9" s="11"/>
      <c r="BV9" s="11"/>
      <c r="BW9" s="11"/>
      <c r="BX9" s="11"/>
      <c r="BY9" s="12"/>
    </row>
    <row r="10" spans="1:78" ht="18.75" customHeight="1">
      <c r="A10" s="2"/>
      <c r="B10" s="44" t="str">
        <f>データ!M6</f>
        <v>-</v>
      </c>
      <c r="C10" s="44"/>
      <c r="D10" s="44"/>
      <c r="E10" s="44"/>
      <c r="F10" s="44"/>
      <c r="G10" s="44"/>
      <c r="H10" s="44"/>
      <c r="I10" s="44"/>
      <c r="J10" s="44">
        <f>データ!N6</f>
        <v>90.83</v>
      </c>
      <c r="K10" s="44"/>
      <c r="L10" s="44"/>
      <c r="M10" s="44"/>
      <c r="N10" s="44"/>
      <c r="O10" s="44"/>
      <c r="P10" s="44"/>
      <c r="Q10" s="44"/>
      <c r="R10" s="44">
        <f>データ!O6</f>
        <v>84.24</v>
      </c>
      <c r="S10" s="44"/>
      <c r="T10" s="44"/>
      <c r="U10" s="44"/>
      <c r="V10" s="44"/>
      <c r="W10" s="44"/>
      <c r="X10" s="44"/>
      <c r="Y10" s="44"/>
      <c r="Z10" s="78">
        <f>データ!P6</f>
        <v>2028</v>
      </c>
      <c r="AA10" s="78"/>
      <c r="AB10" s="78"/>
      <c r="AC10" s="78"/>
      <c r="AD10" s="78"/>
      <c r="AE10" s="78"/>
      <c r="AF10" s="78"/>
      <c r="AG10" s="78"/>
      <c r="AH10" s="2"/>
      <c r="AI10" s="78">
        <f>データ!T6</f>
        <v>14450</v>
      </c>
      <c r="AJ10" s="78"/>
      <c r="AK10" s="78"/>
      <c r="AL10" s="78"/>
      <c r="AM10" s="78"/>
      <c r="AN10" s="78"/>
      <c r="AO10" s="78"/>
      <c r="AP10" s="78"/>
      <c r="AQ10" s="44">
        <f>データ!U6</f>
        <v>43.16</v>
      </c>
      <c r="AR10" s="44"/>
      <c r="AS10" s="44"/>
      <c r="AT10" s="44"/>
      <c r="AU10" s="44"/>
      <c r="AV10" s="44"/>
      <c r="AW10" s="44"/>
      <c r="AX10" s="44"/>
      <c r="AY10" s="44">
        <f>データ!V6</f>
        <v>334.8</v>
      </c>
      <c r="AZ10" s="44"/>
      <c r="BA10" s="44"/>
      <c r="BB10" s="44"/>
      <c r="BC10" s="44"/>
      <c r="BD10" s="44"/>
      <c r="BE10" s="44"/>
      <c r="BF10" s="44"/>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2" t="s">
        <v>24</v>
      </c>
      <c r="BM14" s="73"/>
      <c r="BN14" s="73"/>
      <c r="BO14" s="73"/>
      <c r="BP14" s="73"/>
      <c r="BQ14" s="73"/>
      <c r="BR14" s="73"/>
      <c r="BS14" s="73"/>
      <c r="BT14" s="73"/>
      <c r="BU14" s="73"/>
      <c r="BV14" s="73"/>
      <c r="BW14" s="73"/>
      <c r="BX14" s="73"/>
      <c r="BY14" s="73"/>
      <c r="BZ14" s="74"/>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104</v>
      </c>
      <c r="BM16" s="53"/>
      <c r="BN16" s="53"/>
      <c r="BO16" s="53"/>
      <c r="BP16" s="53"/>
      <c r="BQ16" s="53"/>
      <c r="BR16" s="53"/>
      <c r="BS16" s="53"/>
      <c r="BT16" s="53"/>
      <c r="BU16" s="53"/>
      <c r="BV16" s="53"/>
      <c r="BW16" s="53"/>
      <c r="BX16" s="53"/>
      <c r="BY16" s="53"/>
      <c r="BZ16" s="5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c r="A34" s="2"/>
      <c r="B34" s="16"/>
      <c r="C34" s="51" t="s">
        <v>25</v>
      </c>
      <c r="D34" s="51"/>
      <c r="E34" s="51"/>
      <c r="F34" s="51"/>
      <c r="G34" s="51"/>
      <c r="H34" s="51"/>
      <c r="I34" s="51"/>
      <c r="J34" s="51"/>
      <c r="K34" s="51"/>
      <c r="L34" s="51"/>
      <c r="M34" s="51"/>
      <c r="N34" s="51"/>
      <c r="O34" s="51"/>
      <c r="P34" s="51"/>
      <c r="Q34" s="19"/>
      <c r="R34" s="51" t="s">
        <v>26</v>
      </c>
      <c r="S34" s="51"/>
      <c r="T34" s="51"/>
      <c r="U34" s="51"/>
      <c r="V34" s="51"/>
      <c r="W34" s="51"/>
      <c r="X34" s="51"/>
      <c r="Y34" s="51"/>
      <c r="Z34" s="51"/>
      <c r="AA34" s="51"/>
      <c r="AB34" s="51"/>
      <c r="AC34" s="51"/>
      <c r="AD34" s="51"/>
      <c r="AE34" s="51"/>
      <c r="AF34" s="19"/>
      <c r="AG34" s="51" t="s">
        <v>27</v>
      </c>
      <c r="AH34" s="51"/>
      <c r="AI34" s="51"/>
      <c r="AJ34" s="51"/>
      <c r="AK34" s="51"/>
      <c r="AL34" s="51"/>
      <c r="AM34" s="51"/>
      <c r="AN34" s="51"/>
      <c r="AO34" s="51"/>
      <c r="AP34" s="51"/>
      <c r="AQ34" s="51"/>
      <c r="AR34" s="51"/>
      <c r="AS34" s="51"/>
      <c r="AT34" s="51"/>
      <c r="AU34" s="19"/>
      <c r="AV34" s="51" t="s">
        <v>28</v>
      </c>
      <c r="AW34" s="51"/>
      <c r="AX34" s="51"/>
      <c r="AY34" s="51"/>
      <c r="AZ34" s="51"/>
      <c r="BA34" s="51"/>
      <c r="BB34" s="51"/>
      <c r="BC34" s="51"/>
      <c r="BD34" s="51"/>
      <c r="BE34" s="51"/>
      <c r="BF34" s="51"/>
      <c r="BG34" s="51"/>
      <c r="BH34" s="51"/>
      <c r="BI34" s="51"/>
      <c r="BJ34" s="18"/>
      <c r="BK34" s="2"/>
      <c r="BL34" s="52"/>
      <c r="BM34" s="53"/>
      <c r="BN34" s="53"/>
      <c r="BO34" s="53"/>
      <c r="BP34" s="53"/>
      <c r="BQ34" s="53"/>
      <c r="BR34" s="53"/>
      <c r="BS34" s="53"/>
      <c r="BT34" s="53"/>
      <c r="BU34" s="53"/>
      <c r="BV34" s="53"/>
      <c r="BW34" s="53"/>
      <c r="BX34" s="53"/>
      <c r="BY34" s="53"/>
      <c r="BZ34" s="54"/>
    </row>
    <row r="35" spans="1:78" ht="13.5" customHeight="1">
      <c r="A35" s="2"/>
      <c r="B35" s="16"/>
      <c r="C35" s="51"/>
      <c r="D35" s="51"/>
      <c r="E35" s="51"/>
      <c r="F35" s="51"/>
      <c r="G35" s="51"/>
      <c r="H35" s="51"/>
      <c r="I35" s="51"/>
      <c r="J35" s="51"/>
      <c r="K35" s="51"/>
      <c r="L35" s="51"/>
      <c r="M35" s="51"/>
      <c r="N35" s="51"/>
      <c r="O35" s="51"/>
      <c r="P35" s="51"/>
      <c r="Q35" s="19"/>
      <c r="R35" s="51"/>
      <c r="S35" s="51"/>
      <c r="T35" s="51"/>
      <c r="U35" s="51"/>
      <c r="V35" s="51"/>
      <c r="W35" s="51"/>
      <c r="X35" s="51"/>
      <c r="Y35" s="51"/>
      <c r="Z35" s="51"/>
      <c r="AA35" s="51"/>
      <c r="AB35" s="51"/>
      <c r="AC35" s="51"/>
      <c r="AD35" s="51"/>
      <c r="AE35" s="51"/>
      <c r="AF35" s="19"/>
      <c r="AG35" s="51"/>
      <c r="AH35" s="51"/>
      <c r="AI35" s="51"/>
      <c r="AJ35" s="51"/>
      <c r="AK35" s="51"/>
      <c r="AL35" s="51"/>
      <c r="AM35" s="51"/>
      <c r="AN35" s="51"/>
      <c r="AO35" s="51"/>
      <c r="AP35" s="51"/>
      <c r="AQ35" s="51"/>
      <c r="AR35" s="51"/>
      <c r="AS35" s="51"/>
      <c r="AT35" s="51"/>
      <c r="AU35" s="19"/>
      <c r="AV35" s="51"/>
      <c r="AW35" s="51"/>
      <c r="AX35" s="51"/>
      <c r="AY35" s="51"/>
      <c r="AZ35" s="51"/>
      <c r="BA35" s="51"/>
      <c r="BB35" s="51"/>
      <c r="BC35" s="51"/>
      <c r="BD35" s="51"/>
      <c r="BE35" s="51"/>
      <c r="BF35" s="51"/>
      <c r="BG35" s="51"/>
      <c r="BH35" s="51"/>
      <c r="BI35" s="51"/>
      <c r="BJ35" s="18"/>
      <c r="BK35" s="2"/>
      <c r="BL35" s="52"/>
      <c r="BM35" s="53"/>
      <c r="BN35" s="53"/>
      <c r="BO35" s="53"/>
      <c r="BP35" s="53"/>
      <c r="BQ35" s="53"/>
      <c r="BR35" s="53"/>
      <c r="BS35" s="53"/>
      <c r="BT35" s="53"/>
      <c r="BU35" s="53"/>
      <c r="BV35" s="53"/>
      <c r="BW35" s="53"/>
      <c r="BX35" s="53"/>
      <c r="BY35" s="53"/>
      <c r="BZ35" s="5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105</v>
      </c>
      <c r="BM47" s="53"/>
      <c r="BN47" s="53"/>
      <c r="BO47" s="53"/>
      <c r="BP47" s="53"/>
      <c r="BQ47" s="53"/>
      <c r="BR47" s="53"/>
      <c r="BS47" s="53"/>
      <c r="BT47" s="53"/>
      <c r="BU47" s="53"/>
      <c r="BV47" s="53"/>
      <c r="BW47" s="53"/>
      <c r="BX47" s="53"/>
      <c r="BY47" s="53"/>
      <c r="BZ47" s="5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c r="A56" s="2"/>
      <c r="B56" s="16"/>
      <c r="C56" s="51" t="s">
        <v>30</v>
      </c>
      <c r="D56" s="51"/>
      <c r="E56" s="51"/>
      <c r="F56" s="51"/>
      <c r="G56" s="51"/>
      <c r="H56" s="51"/>
      <c r="I56" s="51"/>
      <c r="J56" s="51"/>
      <c r="K56" s="51"/>
      <c r="L56" s="51"/>
      <c r="M56" s="51"/>
      <c r="N56" s="51"/>
      <c r="O56" s="51"/>
      <c r="P56" s="51"/>
      <c r="Q56" s="19"/>
      <c r="R56" s="51" t="s">
        <v>31</v>
      </c>
      <c r="S56" s="51"/>
      <c r="T56" s="51"/>
      <c r="U56" s="51"/>
      <c r="V56" s="51"/>
      <c r="W56" s="51"/>
      <c r="X56" s="51"/>
      <c r="Y56" s="51"/>
      <c r="Z56" s="51"/>
      <c r="AA56" s="51"/>
      <c r="AB56" s="51"/>
      <c r="AC56" s="51"/>
      <c r="AD56" s="51"/>
      <c r="AE56" s="51"/>
      <c r="AF56" s="19"/>
      <c r="AG56" s="51" t="s">
        <v>32</v>
      </c>
      <c r="AH56" s="51"/>
      <c r="AI56" s="51"/>
      <c r="AJ56" s="51"/>
      <c r="AK56" s="51"/>
      <c r="AL56" s="51"/>
      <c r="AM56" s="51"/>
      <c r="AN56" s="51"/>
      <c r="AO56" s="51"/>
      <c r="AP56" s="51"/>
      <c r="AQ56" s="51"/>
      <c r="AR56" s="51"/>
      <c r="AS56" s="51"/>
      <c r="AT56" s="51"/>
      <c r="AU56" s="19"/>
      <c r="AV56" s="51" t="s">
        <v>33</v>
      </c>
      <c r="AW56" s="51"/>
      <c r="AX56" s="51"/>
      <c r="AY56" s="51"/>
      <c r="AZ56" s="51"/>
      <c r="BA56" s="51"/>
      <c r="BB56" s="51"/>
      <c r="BC56" s="51"/>
      <c r="BD56" s="51"/>
      <c r="BE56" s="51"/>
      <c r="BF56" s="51"/>
      <c r="BG56" s="51"/>
      <c r="BH56" s="51"/>
      <c r="BI56" s="51"/>
      <c r="BJ56" s="18"/>
      <c r="BK56" s="2"/>
      <c r="BL56" s="52"/>
      <c r="BM56" s="53"/>
      <c r="BN56" s="53"/>
      <c r="BO56" s="53"/>
      <c r="BP56" s="53"/>
      <c r="BQ56" s="53"/>
      <c r="BR56" s="53"/>
      <c r="BS56" s="53"/>
      <c r="BT56" s="53"/>
      <c r="BU56" s="53"/>
      <c r="BV56" s="53"/>
      <c r="BW56" s="53"/>
      <c r="BX56" s="53"/>
      <c r="BY56" s="53"/>
      <c r="BZ56" s="54"/>
    </row>
    <row r="57" spans="1:78" ht="13.5" customHeight="1">
      <c r="A57" s="2"/>
      <c r="B57" s="16"/>
      <c r="C57" s="51"/>
      <c r="D57" s="51"/>
      <c r="E57" s="51"/>
      <c r="F57" s="51"/>
      <c r="G57" s="51"/>
      <c r="H57" s="51"/>
      <c r="I57" s="51"/>
      <c r="J57" s="51"/>
      <c r="K57" s="51"/>
      <c r="L57" s="51"/>
      <c r="M57" s="51"/>
      <c r="N57" s="51"/>
      <c r="O57" s="51"/>
      <c r="P57" s="51"/>
      <c r="Q57" s="19"/>
      <c r="R57" s="51"/>
      <c r="S57" s="51"/>
      <c r="T57" s="51"/>
      <c r="U57" s="51"/>
      <c r="V57" s="51"/>
      <c r="W57" s="51"/>
      <c r="X57" s="51"/>
      <c r="Y57" s="51"/>
      <c r="Z57" s="51"/>
      <c r="AA57" s="51"/>
      <c r="AB57" s="51"/>
      <c r="AC57" s="51"/>
      <c r="AD57" s="51"/>
      <c r="AE57" s="51"/>
      <c r="AF57" s="19"/>
      <c r="AG57" s="51"/>
      <c r="AH57" s="51"/>
      <c r="AI57" s="51"/>
      <c r="AJ57" s="51"/>
      <c r="AK57" s="51"/>
      <c r="AL57" s="51"/>
      <c r="AM57" s="51"/>
      <c r="AN57" s="51"/>
      <c r="AO57" s="51"/>
      <c r="AP57" s="51"/>
      <c r="AQ57" s="51"/>
      <c r="AR57" s="51"/>
      <c r="AS57" s="51"/>
      <c r="AT57" s="51"/>
      <c r="AU57" s="19"/>
      <c r="AV57" s="51"/>
      <c r="AW57" s="51"/>
      <c r="AX57" s="51"/>
      <c r="AY57" s="51"/>
      <c r="AZ57" s="51"/>
      <c r="BA57" s="51"/>
      <c r="BB57" s="51"/>
      <c r="BC57" s="51"/>
      <c r="BD57" s="51"/>
      <c r="BE57" s="51"/>
      <c r="BF57" s="51"/>
      <c r="BG57" s="51"/>
      <c r="BH57" s="51"/>
      <c r="BI57" s="51"/>
      <c r="BJ57" s="18"/>
      <c r="BK57" s="2"/>
      <c r="BL57" s="52"/>
      <c r="BM57" s="53"/>
      <c r="BN57" s="53"/>
      <c r="BO57" s="53"/>
      <c r="BP57" s="53"/>
      <c r="BQ57" s="53"/>
      <c r="BR57" s="53"/>
      <c r="BS57" s="53"/>
      <c r="BT57" s="53"/>
      <c r="BU57" s="53"/>
      <c r="BV57" s="53"/>
      <c r="BW57" s="53"/>
      <c r="BX57" s="53"/>
      <c r="BY57" s="53"/>
      <c r="BZ57" s="5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3"/>
      <c r="BN58" s="53"/>
      <c r="BO58" s="53"/>
      <c r="BP58" s="53"/>
      <c r="BQ58" s="53"/>
      <c r="BR58" s="53"/>
      <c r="BS58" s="53"/>
      <c r="BT58" s="53"/>
      <c r="BU58" s="53"/>
      <c r="BV58" s="53"/>
      <c r="BW58" s="53"/>
      <c r="BX58" s="53"/>
      <c r="BY58" s="53"/>
      <c r="BZ58" s="5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3"/>
      <c r="BN59" s="53"/>
      <c r="BO59" s="53"/>
      <c r="BP59" s="53"/>
      <c r="BQ59" s="53"/>
      <c r="BR59" s="53"/>
      <c r="BS59" s="53"/>
      <c r="BT59" s="53"/>
      <c r="BU59" s="53"/>
      <c r="BV59" s="53"/>
      <c r="BW59" s="53"/>
      <c r="BX59" s="53"/>
      <c r="BY59" s="53"/>
      <c r="BZ59" s="54"/>
    </row>
    <row r="60" spans="1:78" ht="13.5" customHeight="1">
      <c r="A60" s="2"/>
      <c r="B60" s="62" t="s">
        <v>34</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2"/>
      <c r="BM60" s="53"/>
      <c r="BN60" s="53"/>
      <c r="BO60" s="53"/>
      <c r="BP60" s="53"/>
      <c r="BQ60" s="53"/>
      <c r="BR60" s="53"/>
      <c r="BS60" s="53"/>
      <c r="BT60" s="53"/>
      <c r="BU60" s="53"/>
      <c r="BV60" s="53"/>
      <c r="BW60" s="53"/>
      <c r="BX60" s="53"/>
      <c r="BY60" s="53"/>
      <c r="BZ60" s="54"/>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2"/>
      <c r="BM61" s="53"/>
      <c r="BN61" s="53"/>
      <c r="BO61" s="53"/>
      <c r="BP61" s="53"/>
      <c r="BQ61" s="53"/>
      <c r="BR61" s="53"/>
      <c r="BS61" s="53"/>
      <c r="BT61" s="53"/>
      <c r="BU61" s="53"/>
      <c r="BV61" s="53"/>
      <c r="BW61" s="53"/>
      <c r="BX61" s="53"/>
      <c r="BY61" s="53"/>
      <c r="BZ61" s="5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106</v>
      </c>
      <c r="BM66" s="53"/>
      <c r="BN66" s="53"/>
      <c r="BO66" s="53"/>
      <c r="BP66" s="53"/>
      <c r="BQ66" s="53"/>
      <c r="BR66" s="53"/>
      <c r="BS66" s="53"/>
      <c r="BT66" s="53"/>
      <c r="BU66" s="53"/>
      <c r="BV66" s="53"/>
      <c r="BW66" s="53"/>
      <c r="BX66" s="53"/>
      <c r="BY66" s="53"/>
      <c r="BZ66" s="5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c r="A79" s="2"/>
      <c r="B79" s="16"/>
      <c r="C79" s="51" t="s">
        <v>36</v>
      </c>
      <c r="D79" s="51"/>
      <c r="E79" s="51"/>
      <c r="F79" s="51"/>
      <c r="G79" s="51"/>
      <c r="H79" s="51"/>
      <c r="I79" s="51"/>
      <c r="J79" s="51"/>
      <c r="K79" s="51"/>
      <c r="L79" s="51"/>
      <c r="M79" s="51"/>
      <c r="N79" s="51"/>
      <c r="O79" s="51"/>
      <c r="P79" s="51"/>
      <c r="Q79" s="51"/>
      <c r="R79" s="51"/>
      <c r="S79" s="51"/>
      <c r="T79" s="51"/>
      <c r="U79" s="19"/>
      <c r="V79" s="19"/>
      <c r="W79" s="51" t="s">
        <v>37</v>
      </c>
      <c r="X79" s="51"/>
      <c r="Y79" s="51"/>
      <c r="Z79" s="51"/>
      <c r="AA79" s="51"/>
      <c r="AB79" s="51"/>
      <c r="AC79" s="51"/>
      <c r="AD79" s="51"/>
      <c r="AE79" s="51"/>
      <c r="AF79" s="51"/>
      <c r="AG79" s="51"/>
      <c r="AH79" s="51"/>
      <c r="AI79" s="51"/>
      <c r="AJ79" s="51"/>
      <c r="AK79" s="51"/>
      <c r="AL79" s="51"/>
      <c r="AM79" s="51"/>
      <c r="AN79" s="51"/>
      <c r="AO79" s="19"/>
      <c r="AP79" s="19"/>
      <c r="AQ79" s="51" t="s">
        <v>38</v>
      </c>
      <c r="AR79" s="51"/>
      <c r="AS79" s="51"/>
      <c r="AT79" s="51"/>
      <c r="AU79" s="51"/>
      <c r="AV79" s="51"/>
      <c r="AW79" s="51"/>
      <c r="AX79" s="51"/>
      <c r="AY79" s="51"/>
      <c r="AZ79" s="51"/>
      <c r="BA79" s="51"/>
      <c r="BB79" s="51"/>
      <c r="BC79" s="51"/>
      <c r="BD79" s="51"/>
      <c r="BE79" s="51"/>
      <c r="BF79" s="51"/>
      <c r="BG79" s="51"/>
      <c r="BH79" s="51"/>
      <c r="BI79" s="17"/>
      <c r="BJ79" s="18"/>
      <c r="BK79" s="2"/>
      <c r="BL79" s="52"/>
      <c r="BM79" s="53"/>
      <c r="BN79" s="53"/>
      <c r="BO79" s="53"/>
      <c r="BP79" s="53"/>
      <c r="BQ79" s="53"/>
      <c r="BR79" s="53"/>
      <c r="BS79" s="53"/>
      <c r="BT79" s="53"/>
      <c r="BU79" s="53"/>
      <c r="BV79" s="53"/>
      <c r="BW79" s="53"/>
      <c r="BX79" s="53"/>
      <c r="BY79" s="53"/>
      <c r="BZ79" s="54"/>
    </row>
    <row r="80" spans="1:78" ht="13.5" customHeight="1">
      <c r="A80" s="2"/>
      <c r="B80" s="16"/>
      <c r="C80" s="51"/>
      <c r="D80" s="51"/>
      <c r="E80" s="51"/>
      <c r="F80" s="51"/>
      <c r="G80" s="51"/>
      <c r="H80" s="51"/>
      <c r="I80" s="51"/>
      <c r="J80" s="51"/>
      <c r="K80" s="51"/>
      <c r="L80" s="51"/>
      <c r="M80" s="51"/>
      <c r="N80" s="51"/>
      <c r="O80" s="51"/>
      <c r="P80" s="51"/>
      <c r="Q80" s="51"/>
      <c r="R80" s="51"/>
      <c r="S80" s="51"/>
      <c r="T80" s="51"/>
      <c r="U80" s="19"/>
      <c r="V80" s="19"/>
      <c r="W80" s="51"/>
      <c r="X80" s="51"/>
      <c r="Y80" s="51"/>
      <c r="Z80" s="51"/>
      <c r="AA80" s="51"/>
      <c r="AB80" s="51"/>
      <c r="AC80" s="51"/>
      <c r="AD80" s="51"/>
      <c r="AE80" s="51"/>
      <c r="AF80" s="51"/>
      <c r="AG80" s="51"/>
      <c r="AH80" s="51"/>
      <c r="AI80" s="51"/>
      <c r="AJ80" s="51"/>
      <c r="AK80" s="51"/>
      <c r="AL80" s="51"/>
      <c r="AM80" s="51"/>
      <c r="AN80" s="51"/>
      <c r="AO80" s="19"/>
      <c r="AP80" s="19"/>
      <c r="AQ80" s="51"/>
      <c r="AR80" s="51"/>
      <c r="AS80" s="51"/>
      <c r="AT80" s="51"/>
      <c r="AU80" s="51"/>
      <c r="AV80" s="51"/>
      <c r="AW80" s="51"/>
      <c r="AX80" s="51"/>
      <c r="AY80" s="51"/>
      <c r="AZ80" s="51"/>
      <c r="BA80" s="51"/>
      <c r="BB80" s="51"/>
      <c r="BC80" s="51"/>
      <c r="BD80" s="51"/>
      <c r="BE80" s="51"/>
      <c r="BF80" s="51"/>
      <c r="BG80" s="51"/>
      <c r="BH80" s="51"/>
      <c r="BI80" s="17"/>
      <c r="BJ80" s="18"/>
      <c r="BK80" s="2"/>
      <c r="BL80" s="52"/>
      <c r="BM80" s="53"/>
      <c r="BN80" s="53"/>
      <c r="BO80" s="53"/>
      <c r="BP80" s="53"/>
      <c r="BQ80" s="53"/>
      <c r="BR80" s="53"/>
      <c r="BS80" s="53"/>
      <c r="BT80" s="53"/>
      <c r="BU80" s="53"/>
      <c r="BV80" s="53"/>
      <c r="BW80" s="53"/>
      <c r="BX80" s="53"/>
      <c r="BY80" s="53"/>
      <c r="BZ80" s="5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2"/>
      <c r="BM81" s="53"/>
      <c r="BN81" s="53"/>
      <c r="BO81" s="53"/>
      <c r="BP81" s="53"/>
      <c r="BQ81" s="53"/>
      <c r="BR81" s="53"/>
      <c r="BS81" s="53"/>
      <c r="BT81" s="53"/>
      <c r="BU81" s="53"/>
      <c r="BV81" s="53"/>
      <c r="BW81" s="53"/>
      <c r="BX81" s="53"/>
      <c r="BY81" s="53"/>
      <c r="BZ81" s="5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C79:T80"/>
    <mergeCell ref="W79:AN80"/>
    <mergeCell ref="AQ79:BH80"/>
    <mergeCell ref="BL66:BZ82"/>
    <mergeCell ref="BL45:BZ46"/>
    <mergeCell ref="C56:P57"/>
    <mergeCell ref="R56:AE57"/>
    <mergeCell ref="AG56:AT57"/>
    <mergeCell ref="AV56:BI57"/>
    <mergeCell ref="B60:BJ61"/>
    <mergeCell ref="BL47:BZ63"/>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313700</v>
      </c>
      <c r="D6" s="31">
        <f t="shared" si="3"/>
        <v>46</v>
      </c>
      <c r="E6" s="31">
        <f t="shared" si="3"/>
        <v>1</v>
      </c>
      <c r="F6" s="31">
        <f t="shared" si="3"/>
        <v>0</v>
      </c>
      <c r="G6" s="31">
        <f t="shared" si="3"/>
        <v>1</v>
      </c>
      <c r="H6" s="31" t="str">
        <f t="shared" si="3"/>
        <v>鳥取県　湯梨浜町</v>
      </c>
      <c r="I6" s="31" t="str">
        <f t="shared" si="3"/>
        <v>法適用</v>
      </c>
      <c r="J6" s="31" t="str">
        <f t="shared" si="3"/>
        <v>水道事業</v>
      </c>
      <c r="K6" s="31" t="str">
        <f t="shared" si="3"/>
        <v>末端給水事業</v>
      </c>
      <c r="L6" s="31" t="str">
        <f t="shared" si="3"/>
        <v>A7</v>
      </c>
      <c r="M6" s="32" t="str">
        <f t="shared" si="3"/>
        <v>-</v>
      </c>
      <c r="N6" s="32">
        <f t="shared" si="3"/>
        <v>90.83</v>
      </c>
      <c r="O6" s="32">
        <f t="shared" si="3"/>
        <v>84.24</v>
      </c>
      <c r="P6" s="32">
        <f t="shared" si="3"/>
        <v>2028</v>
      </c>
      <c r="Q6" s="32">
        <f t="shared" si="3"/>
        <v>17250</v>
      </c>
      <c r="R6" s="32">
        <f t="shared" si="3"/>
        <v>77.94</v>
      </c>
      <c r="S6" s="32">
        <f t="shared" si="3"/>
        <v>221.32</v>
      </c>
      <c r="T6" s="32">
        <f t="shared" si="3"/>
        <v>14450</v>
      </c>
      <c r="U6" s="32">
        <f t="shared" si="3"/>
        <v>43.16</v>
      </c>
      <c r="V6" s="32">
        <f t="shared" si="3"/>
        <v>334.8</v>
      </c>
      <c r="W6" s="33">
        <f>IF(W7="",NA(),W7)</f>
        <v>122.31</v>
      </c>
      <c r="X6" s="33">
        <f t="shared" ref="X6:AF6" si="4">IF(X7="",NA(),X7)</f>
        <v>115.31</v>
      </c>
      <c r="Y6" s="33">
        <f t="shared" si="4"/>
        <v>111.69</v>
      </c>
      <c r="Z6" s="33">
        <f t="shared" si="4"/>
        <v>113.89</v>
      </c>
      <c r="AA6" s="33">
        <f t="shared" si="4"/>
        <v>116.28</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510.5</v>
      </c>
      <c r="AT6" s="33">
        <f t="shared" ref="AT6:BB6" si="6">IF(AT7="",NA(),AT7)</f>
        <v>3170.95</v>
      </c>
      <c r="AU6" s="33">
        <f t="shared" si="6"/>
        <v>3463.75</v>
      </c>
      <c r="AV6" s="33">
        <f t="shared" si="6"/>
        <v>1699.59</v>
      </c>
      <c r="AW6" s="33">
        <f t="shared" si="6"/>
        <v>3636.89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153.06</v>
      </c>
      <c r="BE6" s="33">
        <f t="shared" ref="BE6:BM6" si="7">IF(BE7="",NA(),BE7)</f>
        <v>124.24</v>
      </c>
      <c r="BF6" s="33">
        <f t="shared" si="7"/>
        <v>117.43</v>
      </c>
      <c r="BG6" s="33">
        <f t="shared" si="7"/>
        <v>111.55</v>
      </c>
      <c r="BH6" s="33">
        <f t="shared" si="7"/>
        <v>103.97</v>
      </c>
      <c r="BI6" s="33">
        <f t="shared" si="7"/>
        <v>474.06</v>
      </c>
      <c r="BJ6" s="33">
        <f t="shared" si="7"/>
        <v>458</v>
      </c>
      <c r="BK6" s="33">
        <f t="shared" si="7"/>
        <v>443.13</v>
      </c>
      <c r="BL6" s="33">
        <f t="shared" si="7"/>
        <v>442.54</v>
      </c>
      <c r="BM6" s="33">
        <f t="shared" si="7"/>
        <v>431</v>
      </c>
      <c r="BN6" s="32" t="str">
        <f>IF(BN7="","",IF(BN7="-","【-】","【"&amp;SUBSTITUTE(TEXT(BN7,"#,##0.00"),"-","△")&amp;"】"))</f>
        <v>【276.38】</v>
      </c>
      <c r="BO6" s="33">
        <f>IF(BO7="",NA(),BO7)</f>
        <v>119.02</v>
      </c>
      <c r="BP6" s="33">
        <f t="shared" ref="BP6:BX6" si="8">IF(BP7="",NA(),BP7)</f>
        <v>112.08</v>
      </c>
      <c r="BQ6" s="33">
        <f t="shared" si="8"/>
        <v>106.92</v>
      </c>
      <c r="BR6" s="33">
        <f t="shared" si="8"/>
        <v>104.65</v>
      </c>
      <c r="BS6" s="33">
        <f t="shared" si="8"/>
        <v>111.36</v>
      </c>
      <c r="BT6" s="33">
        <f t="shared" si="8"/>
        <v>96.62</v>
      </c>
      <c r="BU6" s="33">
        <f t="shared" si="8"/>
        <v>96.27</v>
      </c>
      <c r="BV6" s="33">
        <f t="shared" si="8"/>
        <v>95.4</v>
      </c>
      <c r="BW6" s="33">
        <f t="shared" si="8"/>
        <v>98.6</v>
      </c>
      <c r="BX6" s="33">
        <f t="shared" si="8"/>
        <v>100.82</v>
      </c>
      <c r="BY6" s="32" t="str">
        <f>IF(BY7="","",IF(BY7="-","【-】","【"&amp;SUBSTITUTE(TEXT(BY7,"#,##0.00"),"-","△")&amp;"】"))</f>
        <v>【104.99】</v>
      </c>
      <c r="BZ6" s="33">
        <f>IF(BZ7="",NA(),BZ7)</f>
        <v>85.07</v>
      </c>
      <c r="CA6" s="33">
        <f t="shared" ref="CA6:CI6" si="9">IF(CA7="",NA(),CA7)</f>
        <v>90.96</v>
      </c>
      <c r="CB6" s="33">
        <f t="shared" si="9"/>
        <v>95.59</v>
      </c>
      <c r="CC6" s="33">
        <f t="shared" si="9"/>
        <v>98.04</v>
      </c>
      <c r="CD6" s="33">
        <f t="shared" si="9"/>
        <v>91.69</v>
      </c>
      <c r="CE6" s="33">
        <f t="shared" si="9"/>
        <v>184.53</v>
      </c>
      <c r="CF6" s="33">
        <f t="shared" si="9"/>
        <v>186.94</v>
      </c>
      <c r="CG6" s="33">
        <f t="shared" si="9"/>
        <v>186.15</v>
      </c>
      <c r="CH6" s="33">
        <f t="shared" si="9"/>
        <v>181.67</v>
      </c>
      <c r="CI6" s="33">
        <f t="shared" si="9"/>
        <v>179.55</v>
      </c>
      <c r="CJ6" s="32" t="str">
        <f>IF(CJ7="","",IF(CJ7="-","【-】","【"&amp;SUBSTITUTE(TEXT(CJ7,"#,##0.00"),"-","△")&amp;"】"))</f>
        <v>【163.72】</v>
      </c>
      <c r="CK6" s="33">
        <f>IF(CK7="",NA(),CK7)</f>
        <v>55.98</v>
      </c>
      <c r="CL6" s="33">
        <f t="shared" ref="CL6:CT6" si="10">IF(CL7="",NA(),CL7)</f>
        <v>53.29</v>
      </c>
      <c r="CM6" s="33">
        <f t="shared" si="10"/>
        <v>49.45</v>
      </c>
      <c r="CN6" s="33">
        <f t="shared" si="10"/>
        <v>52.16</v>
      </c>
      <c r="CO6" s="33">
        <f t="shared" si="10"/>
        <v>53.61</v>
      </c>
      <c r="CP6" s="33">
        <f t="shared" si="10"/>
        <v>52.9</v>
      </c>
      <c r="CQ6" s="33">
        <f t="shared" si="10"/>
        <v>54.51</v>
      </c>
      <c r="CR6" s="33">
        <f t="shared" si="10"/>
        <v>54.47</v>
      </c>
      <c r="CS6" s="33">
        <f t="shared" si="10"/>
        <v>53.61</v>
      </c>
      <c r="CT6" s="33">
        <f t="shared" si="10"/>
        <v>53.52</v>
      </c>
      <c r="CU6" s="32" t="str">
        <f>IF(CU7="","",IF(CU7="-","【-】","【"&amp;SUBSTITUTE(TEXT(CU7,"#,##0.00"),"-","△")&amp;"】"))</f>
        <v>【59.76】</v>
      </c>
      <c r="CV6" s="33">
        <f>IF(CV7="",NA(),CV7)</f>
        <v>87.61</v>
      </c>
      <c r="CW6" s="33">
        <f t="shared" ref="CW6:DE6" si="11">IF(CW7="",NA(),CW7)</f>
        <v>87.76</v>
      </c>
      <c r="CX6" s="33">
        <f t="shared" si="11"/>
        <v>94.15</v>
      </c>
      <c r="CY6" s="33">
        <f t="shared" si="11"/>
        <v>87.86</v>
      </c>
      <c r="CZ6" s="33">
        <f t="shared" si="11"/>
        <v>85.73</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39.76</v>
      </c>
      <c r="DH6" s="33">
        <f t="shared" ref="DH6:DP6" si="12">IF(DH7="",NA(),DH7)</f>
        <v>40.85</v>
      </c>
      <c r="DI6" s="33">
        <f t="shared" si="12"/>
        <v>41.94</v>
      </c>
      <c r="DJ6" s="33">
        <f t="shared" si="12"/>
        <v>47.26</v>
      </c>
      <c r="DK6" s="33">
        <f t="shared" si="12"/>
        <v>48.57</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3.97</v>
      </c>
      <c r="ED6" s="33">
        <f t="shared" ref="ED6:EL6" si="14">IF(ED7="",NA(),ED7)</f>
        <v>0.97</v>
      </c>
      <c r="EE6" s="33">
        <f t="shared" si="14"/>
        <v>0.57999999999999996</v>
      </c>
      <c r="EF6" s="32">
        <f t="shared" si="14"/>
        <v>0</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313700</v>
      </c>
      <c r="D7" s="35">
        <v>46</v>
      </c>
      <c r="E7" s="35">
        <v>1</v>
      </c>
      <c r="F7" s="35">
        <v>0</v>
      </c>
      <c r="G7" s="35">
        <v>1</v>
      </c>
      <c r="H7" s="35" t="s">
        <v>93</v>
      </c>
      <c r="I7" s="35" t="s">
        <v>94</v>
      </c>
      <c r="J7" s="35" t="s">
        <v>95</v>
      </c>
      <c r="K7" s="35" t="s">
        <v>96</v>
      </c>
      <c r="L7" s="35" t="s">
        <v>97</v>
      </c>
      <c r="M7" s="36" t="s">
        <v>98</v>
      </c>
      <c r="N7" s="36">
        <v>90.83</v>
      </c>
      <c r="O7" s="36">
        <v>84.24</v>
      </c>
      <c r="P7" s="36">
        <v>2028</v>
      </c>
      <c r="Q7" s="36">
        <v>17250</v>
      </c>
      <c r="R7" s="36">
        <v>77.94</v>
      </c>
      <c r="S7" s="36">
        <v>221.32</v>
      </c>
      <c r="T7" s="36">
        <v>14450</v>
      </c>
      <c r="U7" s="36">
        <v>43.16</v>
      </c>
      <c r="V7" s="36">
        <v>334.8</v>
      </c>
      <c r="W7" s="36">
        <v>122.31</v>
      </c>
      <c r="X7" s="36">
        <v>115.31</v>
      </c>
      <c r="Y7" s="36">
        <v>111.69</v>
      </c>
      <c r="Z7" s="36">
        <v>113.89</v>
      </c>
      <c r="AA7" s="36">
        <v>116.28</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510.5</v>
      </c>
      <c r="AT7" s="36">
        <v>3170.95</v>
      </c>
      <c r="AU7" s="36">
        <v>3463.75</v>
      </c>
      <c r="AV7" s="36">
        <v>1699.59</v>
      </c>
      <c r="AW7" s="36">
        <v>3636.89</v>
      </c>
      <c r="AX7" s="36">
        <v>1128.25</v>
      </c>
      <c r="AY7" s="36">
        <v>1159.4100000000001</v>
      </c>
      <c r="AZ7" s="36">
        <v>1081.23</v>
      </c>
      <c r="BA7" s="36">
        <v>406.37</v>
      </c>
      <c r="BB7" s="36">
        <v>398.29</v>
      </c>
      <c r="BC7" s="36">
        <v>262.74</v>
      </c>
      <c r="BD7" s="36">
        <v>153.06</v>
      </c>
      <c r="BE7" s="36">
        <v>124.24</v>
      </c>
      <c r="BF7" s="36">
        <v>117.43</v>
      </c>
      <c r="BG7" s="36">
        <v>111.55</v>
      </c>
      <c r="BH7" s="36">
        <v>103.97</v>
      </c>
      <c r="BI7" s="36">
        <v>474.06</v>
      </c>
      <c r="BJ7" s="36">
        <v>458</v>
      </c>
      <c r="BK7" s="36">
        <v>443.13</v>
      </c>
      <c r="BL7" s="36">
        <v>442.54</v>
      </c>
      <c r="BM7" s="36">
        <v>431</v>
      </c>
      <c r="BN7" s="36">
        <v>276.38</v>
      </c>
      <c r="BO7" s="36">
        <v>119.02</v>
      </c>
      <c r="BP7" s="36">
        <v>112.08</v>
      </c>
      <c r="BQ7" s="36">
        <v>106.92</v>
      </c>
      <c r="BR7" s="36">
        <v>104.65</v>
      </c>
      <c r="BS7" s="36">
        <v>111.36</v>
      </c>
      <c r="BT7" s="36">
        <v>96.62</v>
      </c>
      <c r="BU7" s="36">
        <v>96.27</v>
      </c>
      <c r="BV7" s="36">
        <v>95.4</v>
      </c>
      <c r="BW7" s="36">
        <v>98.6</v>
      </c>
      <c r="BX7" s="36">
        <v>100.82</v>
      </c>
      <c r="BY7" s="36">
        <v>104.99</v>
      </c>
      <c r="BZ7" s="36">
        <v>85.07</v>
      </c>
      <c r="CA7" s="36">
        <v>90.96</v>
      </c>
      <c r="CB7" s="36">
        <v>95.59</v>
      </c>
      <c r="CC7" s="36">
        <v>98.04</v>
      </c>
      <c r="CD7" s="36">
        <v>91.69</v>
      </c>
      <c r="CE7" s="36">
        <v>184.53</v>
      </c>
      <c r="CF7" s="36">
        <v>186.94</v>
      </c>
      <c r="CG7" s="36">
        <v>186.15</v>
      </c>
      <c r="CH7" s="36">
        <v>181.67</v>
      </c>
      <c r="CI7" s="36">
        <v>179.55</v>
      </c>
      <c r="CJ7" s="36">
        <v>163.72</v>
      </c>
      <c r="CK7" s="36">
        <v>55.98</v>
      </c>
      <c r="CL7" s="36">
        <v>53.29</v>
      </c>
      <c r="CM7" s="36">
        <v>49.45</v>
      </c>
      <c r="CN7" s="36">
        <v>52.16</v>
      </c>
      <c r="CO7" s="36">
        <v>53.61</v>
      </c>
      <c r="CP7" s="36">
        <v>52.9</v>
      </c>
      <c r="CQ7" s="36">
        <v>54.51</v>
      </c>
      <c r="CR7" s="36">
        <v>54.47</v>
      </c>
      <c r="CS7" s="36">
        <v>53.61</v>
      </c>
      <c r="CT7" s="36">
        <v>53.52</v>
      </c>
      <c r="CU7" s="36">
        <v>59.76</v>
      </c>
      <c r="CV7" s="36">
        <v>87.61</v>
      </c>
      <c r="CW7" s="36">
        <v>87.76</v>
      </c>
      <c r="CX7" s="36">
        <v>94.15</v>
      </c>
      <c r="CY7" s="36">
        <v>87.86</v>
      </c>
      <c r="CZ7" s="36">
        <v>85.73</v>
      </c>
      <c r="DA7" s="36">
        <v>81.63</v>
      </c>
      <c r="DB7" s="36">
        <v>81.790000000000006</v>
      </c>
      <c r="DC7" s="36">
        <v>81.459999999999994</v>
      </c>
      <c r="DD7" s="36">
        <v>81.31</v>
      </c>
      <c r="DE7" s="36">
        <v>81.459999999999994</v>
      </c>
      <c r="DF7" s="36">
        <v>89.95</v>
      </c>
      <c r="DG7" s="36">
        <v>39.76</v>
      </c>
      <c r="DH7" s="36">
        <v>40.85</v>
      </c>
      <c r="DI7" s="36">
        <v>41.94</v>
      </c>
      <c r="DJ7" s="36">
        <v>47.26</v>
      </c>
      <c r="DK7" s="36">
        <v>48.57</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3.97</v>
      </c>
      <c r="ED7" s="36">
        <v>0.97</v>
      </c>
      <c r="EE7" s="36">
        <v>0.57999999999999996</v>
      </c>
      <c r="EF7" s="36">
        <v>0</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cp:lastPrinted>2017-02-06T00:41:09Z</cp:lastPrinted>
  <dcterms:created xsi:type="dcterms:W3CDTF">2017-02-01T08:46:35Z</dcterms:created>
  <dcterms:modified xsi:type="dcterms:W3CDTF">2017-02-06T00:46:36Z</dcterms:modified>
  <cp:category/>
</cp:coreProperties>
</file>