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5610" yWindow="135"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<sst xmlns="http://schemas.openxmlformats.org/spreadsheetml/2006/main" count="223" uniqueCount="111">
  <si>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</si>
  <si>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</si>
  <si>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</si>
  <si>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</si>
  <si>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</si>
  <si>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</si>
  <si>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</si>
  <si>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</si>
  <si>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</si>
  <si>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</si>
  <si>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</si>
  <si>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</si>
  <si>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</si>
  <si>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</si>
  <si>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</si>
  <si>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</si>
  <si>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</si>
  <si>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</si>
  <si>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</si>
  <si>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</si>
  <si>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</si>
  <si>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</si>
  <si>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</si>
  <si>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</si>
  <si>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</si>
  <si>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</si>
  <si>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</si>
  <si>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</si>
  <si>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</si>
  <si>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</si>
  <si>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</si>
  <si>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</si>
  <si>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</si>
  <si>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</si>
  <si>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</si>
  <si>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</si>
  <si>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</si>
  <si>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</si>
  <si>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</si>
  <si>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</si>
  <si>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</si>
  <si>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</si>
  <si>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</si>
  <si>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</si>
  <si>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</si>
  <si>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</si>
  <si>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</si>
  <si>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</si>
  <si>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</si>
  <si>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</si>
  <si>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</si>
  <si>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</si>
  <si>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</si>
  <si>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</si>
  <si>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</si>
  <si>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</si>
  <si>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</si>
  <si>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</si>
  <si>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</si>
  <si>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</si>
  <si>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</si>
  <si>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</si>
  <si>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</si>
  <si>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</si>
  <si>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</si>
  <si>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</si>
  <si>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</si>
  <si>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</si>
  <si>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</si>
  <si>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</si>
  <si>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</si>
  <si>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</si>
  <si>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</si>
  <si>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</si>
  <si>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</si>
  <si>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</si>
  <si>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</si>
  <si>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</si>
  <si>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</si>
  <si>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</si>
  <si>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</si>
  <si>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</si>
  <si>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</si>
  <si>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</si>
  <si>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</si>
  <si>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</si>
  <si>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</si>
  <si>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</si>
  <si>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</si>
  <si>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</si>
  <si>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</si>
  <si>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</si>
  <si>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</si>
  <si>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</si>
  <si>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</si>
  <si>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</si>
  <si>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三朝町</t>
  </si>
  <si>
    <t>法非適用</t>
  </si>
  <si>
    <t>下水道事業</t>
  </si>
  <si>
    <t>小規模集合排水処理</t>
  </si>
  <si>
    <t>I2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</si>
  <si>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</si>
  <si>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</si>
  <si>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</si>
  <si>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</si>
  <si>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</si>
  <si>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</si>
  <si>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</si>
  <si>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入：料金改定を平成１９年４月に行った。一方で、人口(水洗便所設置済人口)の減少に伴い、料金収入は減少傾向にある。このため、徴収率を高めるとともに、人口の推移を考慮した料金体系の見直しを図る必要がある。
支出：施設の修繕は(原則として)職員が直営で対応し、維持管理経費の節減に努めている。今後、老朽化を見越した施設の更新等を計画的に行う必要がある。</t>
    <rPh sb="0" eb="2">
      <t>シュウニュウ</t>
    </rPh>
    <rPh sb="5" eb="7">
      <t>カイテイ</t>
    </rPh>
    <rPh sb="20" eb="22">
      <t>イッポウ</t>
    </rPh>
    <rPh sb="24" eb="26">
      <t>ジンコウ</t>
    </rPh>
    <rPh sb="27" eb="29">
      <t>スイセン</t>
    </rPh>
    <rPh sb="29" eb="31">
      <t>ベンジョ</t>
    </rPh>
    <rPh sb="31" eb="33">
      <t>セッチ</t>
    </rPh>
    <rPh sb="33" eb="34">
      <t>ズミ</t>
    </rPh>
    <rPh sb="34" eb="36">
      <t>ジンコウ</t>
    </rPh>
    <rPh sb="38" eb="40">
      <t>ゲンショウ</t>
    </rPh>
    <rPh sb="41" eb="42">
      <t>トモナ</t>
    </rPh>
    <rPh sb="44" eb="46">
      <t>リョウキン</t>
    </rPh>
    <rPh sb="46" eb="48">
      <t>シュウニュウ</t>
    </rPh>
    <rPh sb="49" eb="51">
      <t>ゲンショウ</t>
    </rPh>
    <rPh sb="51" eb="53">
      <t>ケイコウ</t>
    </rPh>
    <rPh sb="95" eb="97">
      <t>ヒツヨウ</t>
    </rPh>
    <rPh sb="103" eb="105">
      <t>シシュツ</t>
    </rPh>
    <rPh sb="106" eb="108">
      <t>シセツ</t>
    </rPh>
    <rPh sb="109" eb="111">
      <t>シュウゼン</t>
    </rPh>
    <rPh sb="113" eb="115">
      <t>ゲンソク</t>
    </rPh>
    <rPh sb="119" eb="121">
      <t>ショクイン</t>
    </rPh>
    <rPh sb="122" eb="124">
      <t>チョクエイ</t>
    </rPh>
    <rPh sb="125" eb="127">
      <t>タイオウ</t>
    </rPh>
    <rPh sb="129" eb="131">
      <t>イジ</t>
    </rPh>
    <rPh sb="131" eb="133">
      <t>カンリ</t>
    </rPh>
    <rPh sb="133" eb="135">
      <t>ケイヒ</t>
    </rPh>
    <rPh sb="136" eb="138">
      <t>セツゲン</t>
    </rPh>
    <rPh sb="139" eb="140">
      <t>ツト</t>
    </rPh>
    <rPh sb="145" eb="147">
      <t>コンゴ</t>
    </rPh>
    <rPh sb="148" eb="151">
      <t>ロウキュウカ</t>
    </rPh>
    <rPh sb="152" eb="154">
      <t>ミコ</t>
    </rPh>
    <phoneticPr fontId="4"/>
  </si>
  <si>
    <t>　平成１１年～１５月に小規模集合排水処理事業(４施設)を供用開始し１６年を迎ようとしている。
　老朽化の対策については、施設管理記録等に基づき施設の更新等を計画的に行う必要がある。</t>
    <rPh sb="1" eb="3">
      <t>ヘイセイ</t>
    </rPh>
    <rPh sb="5" eb="6">
      <t>ネン</t>
    </rPh>
    <rPh sb="9" eb="10">
      <t>ガツ</t>
    </rPh>
    <rPh sb="11" eb="14">
      <t>ショウキボ</t>
    </rPh>
    <rPh sb="14" eb="16">
      <t>シュウゴウ</t>
    </rPh>
    <rPh sb="16" eb="18">
      <t>ハイスイ</t>
    </rPh>
    <rPh sb="18" eb="20">
      <t>ショリ</t>
    </rPh>
    <rPh sb="20" eb="22">
      <t>ジギョウ</t>
    </rPh>
    <rPh sb="24" eb="26">
      <t>シセツ</t>
    </rPh>
    <rPh sb="28" eb="30">
      <t>キョウヨウ</t>
    </rPh>
    <rPh sb="30" eb="32">
      <t>カイシ</t>
    </rPh>
    <rPh sb="35" eb="36">
      <t>ネン</t>
    </rPh>
    <rPh sb="37" eb="38">
      <t>ムカ</t>
    </rPh>
    <rPh sb="48" eb="51">
      <t>ロウキュウカ</t>
    </rPh>
    <rPh sb="52" eb="54">
      <t>タイサク</t>
    </rPh>
    <rPh sb="60" eb="62">
      <t>シセツ</t>
    </rPh>
    <rPh sb="62" eb="64">
      <t>カンリ</t>
    </rPh>
    <rPh sb="64" eb="66">
      <t>キロク</t>
    </rPh>
    <rPh sb="66" eb="67">
      <t>トウ</t>
    </rPh>
    <rPh sb="68" eb="69">
      <t>モト</t>
    </rPh>
    <rPh sb="71" eb="73">
      <t>シセツ</t>
    </rPh>
    <rPh sb="74" eb="76">
      <t>コウシン</t>
    </rPh>
    <rPh sb="76" eb="77">
      <t>トウ</t>
    </rPh>
    <rPh sb="78" eb="81">
      <t>ケイカクテキ</t>
    </rPh>
    <rPh sb="82" eb="83">
      <t>オコナ</t>
    </rPh>
    <rPh sb="84" eb="86">
      <t>ヒツヨウ</t>
    </rPh>
    <phoneticPr fontId="4"/>
  </si>
  <si>
    <t>　経営環境が厳しさを増す中で長期的かつ安定した経営基盤の強化を図ることが必要である。
１ 人口が減少する中で料金収入を確保するため、徴収率を高めるとともに、料金体系の見直しを図る。
２ 維持管理経費を抑制するなど経費の削減を図る。</t>
    <rPh sb="1" eb="3">
      <t>ケイエイ</t>
    </rPh>
    <rPh sb="3" eb="5">
      <t>カンキョウ</t>
    </rPh>
    <rPh sb="6" eb="7">
      <t>キビ</t>
    </rPh>
    <rPh sb="10" eb="11">
      <t>マ</t>
    </rPh>
    <rPh sb="12" eb="13">
      <t>ナカ</t>
    </rPh>
    <rPh sb="14" eb="16">
      <t>チョウキ</t>
    </rPh>
    <rPh sb="16" eb="17">
      <t>テキ</t>
    </rPh>
    <rPh sb="19" eb="21">
      <t>アンテイ</t>
    </rPh>
    <rPh sb="23" eb="25">
      <t>ケイエイ</t>
    </rPh>
    <rPh sb="25" eb="27">
      <t>キバン</t>
    </rPh>
    <rPh sb="28" eb="30">
      <t>キョウカ</t>
    </rPh>
    <rPh sb="31" eb="32">
      <t>ハカ</t>
    </rPh>
    <rPh sb="36" eb="38">
      <t>ヒツヨウ</t>
    </rPh>
    <rPh sb="45" eb="47">
      <t>ジンコウ</t>
    </rPh>
    <rPh sb="48" eb="50">
      <t>ゲンショウ</t>
    </rPh>
    <rPh sb="52" eb="53">
      <t>ナカ</t>
    </rPh>
    <rPh sb="54" eb="56">
      <t>リョウキン</t>
    </rPh>
    <rPh sb="56" eb="58">
      <t>シュウニュウ</t>
    </rPh>
    <rPh sb="59" eb="61">
      <t>カクホ</t>
    </rPh>
    <rPh sb="66" eb="68">
      <t>チョウシュウ</t>
    </rPh>
    <rPh sb="68" eb="69">
      <t>リツ</t>
    </rPh>
    <rPh sb="70" eb="71">
      <t>タカ</t>
    </rPh>
    <rPh sb="78" eb="80">
      <t>リョウキン</t>
    </rPh>
    <rPh sb="80" eb="82">
      <t>タイケイ</t>
    </rPh>
    <rPh sb="83" eb="85">
      <t>ミナオ</t>
    </rPh>
    <rPh sb="87" eb="88">
      <t>ハカ</t>
    </rPh>
    <rPh sb="106" eb="108">
      <t>ケイヒ</t>
    </rPh>
    <rPh sb="109" eb="111">
      <t>サクゲン</t>
    </rPh>
    <rPh sb="112" eb="113">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</si>
</sst>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5300608"/>
        <c:axId val="11758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formatCode="#,##0.00;&quot;△&quot;#,##0.00;&quot;-&quot;">
                  <c:v>0.01</c:v>
                </c:pt>
                <c:pt idx="4">
                  <c:v>0</c:v>
                </c:pt>
              </c:numCache>
            </c:numRef>
          </c:val>
          <c:smooth val="0"/>
        </c:ser>
        <c:dLbls>
          <c:showLegendKey val="0"/>
          <c:showVal val="0"/>
          <c:showCatName val="0"/>
          <c:showSerName val="0"/>
          <c:showPercent val="0"/>
          <c:showBubbleSize val="0"/>
        </c:dLbls>
        <c:marker val="1"/>
        <c:smooth val="0"/>
        <c:axId val="115300608"/>
        <c:axId val="117588352"/>
      </c:lineChart>
      <c:dateAx>
        <c:axId val="115300608"/>
        <c:scaling>
          <c:orientation val="minMax"/>
        </c:scaling>
        <c:delete val="1"/>
        <c:axPos val="b"/>
        <c:numFmt formatCode="ge" sourceLinked="1"/>
        <c:majorTickMark val="none"/>
        <c:minorTickMark val="none"/>
        <c:tickLblPos val="none"/>
        <c:crossAx val="117588352"/>
        <c:crosses val="autoZero"/>
        <c:auto val="1"/>
        <c:lblOffset val="100"/>
        <c:baseTimeUnit val="years"/>
      </c:dateAx>
      <c:valAx>
        <c:axId val="11758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0060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44</c:v>
                </c:pt>
                <c:pt idx="1">
                  <c:v>41.33</c:v>
                </c:pt>
                <c:pt idx="2">
                  <c:v>29.33</c:v>
                </c:pt>
                <c:pt idx="3">
                  <c:v>0</c:v>
                </c:pt>
                <c:pt idx="4">
                  <c:v>0</c:v>
                </c:pt>
              </c:numCache>
            </c:numRef>
          </c:val>
        </c:ser>
        <c:dLbls>
          <c:showLegendKey val="0"/>
          <c:showVal val="0"/>
          <c:showCatName val="0"/>
          <c:showSerName val="0"/>
          <c:showPercent val="0"/>
          <c:showBubbleSize val="0"/>
        </c:dLbls>
        <c:gapWidth val="150"/>
        <c:axId val="101746560"/>
        <c:axId val="10174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39.119999999999997</c:v>
                </c:pt>
                <c:pt idx="2">
                  <c:v>41.24</c:v>
                </c:pt>
                <c:pt idx="3">
                  <c:v>37.950000000000003</c:v>
                </c:pt>
                <c:pt idx="4">
                  <c:v>34.92</c:v>
                </c:pt>
              </c:numCache>
            </c:numRef>
          </c:val>
          <c:smooth val="0"/>
        </c:ser>
        <c:dLbls>
          <c:showLegendKey val="0"/>
          <c:showVal val="0"/>
          <c:showCatName val="0"/>
          <c:showSerName val="0"/>
          <c:showPercent val="0"/>
          <c:showBubbleSize val="0"/>
        </c:dLbls>
        <c:marker val="1"/>
        <c:smooth val="0"/>
        <c:axId val="101746560"/>
        <c:axId val="101748736"/>
      </c:lineChart>
      <c:dateAx>
        <c:axId val="101746560"/>
        <c:scaling>
          <c:orientation val="minMax"/>
        </c:scaling>
        <c:delete val="1"/>
        <c:axPos val="b"/>
        <c:numFmt formatCode="ge" sourceLinked="1"/>
        <c:majorTickMark val="none"/>
        <c:minorTickMark val="none"/>
        <c:tickLblPos val="none"/>
        <c:crossAx val="101748736"/>
        <c:crosses val="autoZero"/>
        <c:auto val="1"/>
        <c:lblOffset val="100"/>
        <c:baseTimeUnit val="years"/>
      </c:dateAx>
      <c:valAx>
        <c:axId val="10174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4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80.56</c:v>
                </c:pt>
                <c:pt idx="1">
                  <c:v>80.23</c:v>
                </c:pt>
                <c:pt idx="2">
                  <c:v>81.37</c:v>
                </c:pt>
                <c:pt idx="3">
                  <c:v>83.03</c:v>
                </c:pt>
                <c:pt idx="4">
                  <c:v>84.91</c:v>
                </c:pt>
              </c:numCache>
            </c:numRef>
          </c:val>
        </c:ser>
        <c:dLbls>
          <c:showLegendKey val="0"/>
          <c:showVal val="0"/>
          <c:showCatName val="0"/>
          <c:showSerName val="0"/>
          <c:showPercent val="0"/>
          <c:showBubbleSize val="0"/>
        </c:dLbls>
        <c:gapWidth val="150"/>
        <c:axId val="101778944"/>
        <c:axId val="10178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86.89</c:v>
                </c:pt>
                <c:pt idx="1">
                  <c:v>87.79</c:v>
                </c:pt>
                <c:pt idx="2">
                  <c:v>88.34</c:v>
                </c:pt>
                <c:pt idx="3">
                  <c:v>88.2</c:v>
                </c:pt>
                <c:pt idx="4">
                  <c:v>88.64</c:v>
                </c:pt>
              </c:numCache>
            </c:numRef>
          </c:val>
          <c:smooth val="0"/>
        </c:ser>
        <c:dLbls>
          <c:showLegendKey val="0"/>
          <c:showVal val="0"/>
          <c:showCatName val="0"/>
          <c:showSerName val="0"/>
          <c:showPercent val="0"/>
          <c:showBubbleSize val="0"/>
        </c:dLbls>
        <c:marker val="1"/>
        <c:smooth val="0"/>
        <c:axId val="101778944"/>
        <c:axId val="101780864"/>
      </c:lineChart>
      <c:dateAx>
        <c:axId val="101778944"/>
        <c:scaling>
          <c:orientation val="minMax"/>
        </c:scaling>
        <c:delete val="1"/>
        <c:axPos val="b"/>
        <c:numFmt formatCode="ge" sourceLinked="1"/>
        <c:majorTickMark val="none"/>
        <c:minorTickMark val="none"/>
        <c:tickLblPos val="none"/>
        <c:crossAx val="101780864"/>
        <c:crosses val="autoZero"/>
        <c:auto val="1"/>
        <c:lblOffset val="100"/>
        <c:baseTimeUnit val="years"/>
      </c:dateAx>
      <c:valAx>
        <c:axId val="1017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72.77</c:v>
                </c:pt>
                <c:pt idx="1">
                  <c:v>71.569999999999993</c:v>
                </c:pt>
                <c:pt idx="2">
                  <c:v>77.84</c:v>
                </c:pt>
                <c:pt idx="3">
                  <c:v>78.38</c:v>
                </c:pt>
                <c:pt idx="4">
                  <c:v>69.08</c:v>
                </c:pt>
              </c:numCache>
            </c:numRef>
          </c:val>
        </c:ser>
        <c:dLbls>
          <c:showLegendKey val="0"/>
          <c:showVal val="0"/>
          <c:showCatName val="0"/>
          <c:showSerName val="0"/>
          <c:showPercent val="0"/>
          <c:showBubbleSize val="0"/>
        </c:dLbls>
        <c:gapWidth val="150"/>
        <c:axId val="118798208"/>
        <c:axId val="11879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798208"/>
        <c:axId val="118799744"/>
      </c:lineChart>
      <c:dateAx>
        <c:axId val="118798208"/>
        <c:scaling>
          <c:orientation val="minMax"/>
        </c:scaling>
        <c:delete val="1"/>
        <c:axPos val="b"/>
        <c:numFmt formatCode="ge" sourceLinked="1"/>
        <c:majorTickMark val="none"/>
        <c:minorTickMark val="none"/>
        <c:tickLblPos val="none"/>
        <c:crossAx val="118799744"/>
        <c:crosses val="autoZero"/>
        <c:auto val="1"/>
        <c:lblOffset val="100"/>
        <c:baseTimeUnit val="years"/>
      </c:dateAx>
      <c:valAx>
        <c:axId val="11879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9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262080"/>
        <c:axId val="10126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262080"/>
        <c:axId val="101264000"/>
      </c:lineChart>
      <c:dateAx>
        <c:axId val="101262080"/>
        <c:scaling>
          <c:orientation val="minMax"/>
        </c:scaling>
        <c:delete val="1"/>
        <c:axPos val="b"/>
        <c:numFmt formatCode="ge" sourceLinked="1"/>
        <c:majorTickMark val="none"/>
        <c:minorTickMark val="none"/>
        <c:tickLblPos val="none"/>
        <c:crossAx val="101264000"/>
        <c:crosses val="autoZero"/>
        <c:auto val="1"/>
        <c:lblOffset val="100"/>
        <c:baseTimeUnit val="years"/>
      </c:dateAx>
      <c:valAx>
        <c:axId val="10126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6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290368"/>
        <c:axId val="10129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290368"/>
        <c:axId val="101292288"/>
      </c:lineChart>
      <c:dateAx>
        <c:axId val="101290368"/>
        <c:scaling>
          <c:orientation val="minMax"/>
        </c:scaling>
        <c:delete val="1"/>
        <c:axPos val="b"/>
        <c:numFmt formatCode="ge" sourceLinked="1"/>
        <c:majorTickMark val="none"/>
        <c:minorTickMark val="none"/>
        <c:tickLblPos val="none"/>
        <c:crossAx val="101292288"/>
        <c:crosses val="autoZero"/>
        <c:auto val="1"/>
        <c:lblOffset val="100"/>
        <c:baseTimeUnit val="years"/>
      </c:dateAx>
      <c:valAx>
        <c:axId val="10129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908480"/>
        <c:axId val="10191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908480"/>
        <c:axId val="101910400"/>
      </c:lineChart>
      <c:dateAx>
        <c:axId val="101908480"/>
        <c:scaling>
          <c:orientation val="minMax"/>
        </c:scaling>
        <c:delete val="1"/>
        <c:axPos val="b"/>
        <c:numFmt formatCode="ge" sourceLinked="1"/>
        <c:majorTickMark val="none"/>
        <c:minorTickMark val="none"/>
        <c:tickLblPos val="none"/>
        <c:crossAx val="101910400"/>
        <c:crosses val="autoZero"/>
        <c:auto val="1"/>
        <c:lblOffset val="100"/>
        <c:baseTimeUnit val="years"/>
      </c:dateAx>
      <c:valAx>
        <c:axId val="10191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0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956992"/>
        <c:axId val="10195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956992"/>
        <c:axId val="101959168"/>
      </c:lineChart>
      <c:dateAx>
        <c:axId val="101956992"/>
        <c:scaling>
          <c:orientation val="minMax"/>
        </c:scaling>
        <c:delete val="1"/>
        <c:axPos val="b"/>
        <c:numFmt formatCode="ge" sourceLinked="1"/>
        <c:majorTickMark val="none"/>
        <c:minorTickMark val="none"/>
        <c:tickLblPos val="none"/>
        <c:crossAx val="101959168"/>
        <c:crosses val="autoZero"/>
        <c:auto val="1"/>
        <c:lblOffset val="100"/>
        <c:baseTimeUnit val="years"/>
      </c:dateAx>
      <c:valAx>
        <c:axId val="10195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5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648.26</c:v>
                </c:pt>
                <c:pt idx="1">
                  <c:v>590.41</c:v>
                </c:pt>
                <c:pt idx="2">
                  <c:v>1018.66</c:v>
                </c:pt>
                <c:pt idx="3">
                  <c:v>1821.81</c:v>
                </c:pt>
                <c:pt idx="4" formatCode="#,##0.00;&quot;△&quot;#,##0.00">
                  <c:v>0</c:v>
                </c:pt>
              </c:numCache>
            </c:numRef>
          </c:val>
        </c:ser>
        <c:dLbls>
          <c:showLegendKey val="0"/>
          <c:showVal val="0"/>
          <c:showCatName val="0"/>
          <c:showSerName val="0"/>
          <c:showPercent val="0"/>
          <c:showBubbleSize val="0"/>
        </c:dLbls>
        <c:gapWidth val="150"/>
        <c:axId val="101978112"/>
        <c:axId val="10197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2988.96</c:v>
                </c:pt>
                <c:pt idx="1">
                  <c:v>3055.24</c:v>
                </c:pt>
                <c:pt idx="2">
                  <c:v>2574.4699999999998</c:v>
                </c:pt>
                <c:pt idx="3">
                  <c:v>2585.83</c:v>
                </c:pt>
                <c:pt idx="4">
                  <c:v>2464.06</c:v>
                </c:pt>
              </c:numCache>
            </c:numRef>
          </c:val>
          <c:smooth val="0"/>
        </c:ser>
        <c:dLbls>
          <c:showLegendKey val="0"/>
          <c:showVal val="0"/>
          <c:showCatName val="0"/>
          <c:showSerName val="0"/>
          <c:showPercent val="0"/>
          <c:showBubbleSize val="0"/>
        </c:dLbls>
        <c:marker val="1"/>
        <c:smooth val="0"/>
        <c:axId val="101978112"/>
        <c:axId val="101979648"/>
      </c:lineChart>
      <c:dateAx>
        <c:axId val="101978112"/>
        <c:scaling>
          <c:orientation val="minMax"/>
        </c:scaling>
        <c:delete val="1"/>
        <c:axPos val="b"/>
        <c:numFmt formatCode="ge" sourceLinked="1"/>
        <c:majorTickMark val="none"/>
        <c:minorTickMark val="none"/>
        <c:tickLblPos val="none"/>
        <c:crossAx val="101979648"/>
        <c:crosses val="autoZero"/>
        <c:auto val="1"/>
        <c:lblOffset val="100"/>
        <c:baseTimeUnit val="years"/>
      </c:dateAx>
      <c:valAx>
        <c:axId val="10197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61.24</c:v>
                </c:pt>
                <c:pt idx="1">
                  <c:v>60.46</c:v>
                </c:pt>
                <c:pt idx="2">
                  <c:v>36.54</c:v>
                </c:pt>
                <c:pt idx="3">
                  <c:v>36.450000000000003</c:v>
                </c:pt>
                <c:pt idx="4">
                  <c:v>30.24</c:v>
                </c:pt>
              </c:numCache>
            </c:numRef>
          </c:val>
        </c:ser>
        <c:dLbls>
          <c:showLegendKey val="0"/>
          <c:showVal val="0"/>
          <c:showCatName val="0"/>
          <c:showSerName val="0"/>
          <c:showPercent val="0"/>
          <c:showBubbleSize val="0"/>
        </c:dLbls>
        <c:gapWidth val="150"/>
        <c:axId val="101993088"/>
        <c:axId val="10200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26.99</c:v>
                </c:pt>
                <c:pt idx="1">
                  <c:v>29.25</c:v>
                </c:pt>
                <c:pt idx="2">
                  <c:v>31.04</c:v>
                </c:pt>
                <c:pt idx="3">
                  <c:v>31.45</c:v>
                </c:pt>
                <c:pt idx="4">
                  <c:v>32.909999999999997</c:v>
                </c:pt>
              </c:numCache>
            </c:numRef>
          </c:val>
          <c:smooth val="0"/>
        </c:ser>
        <c:dLbls>
          <c:showLegendKey val="0"/>
          <c:showVal val="0"/>
          <c:showCatName val="0"/>
          <c:showSerName val="0"/>
          <c:showPercent val="0"/>
          <c:showBubbleSize val="0"/>
        </c:dLbls>
        <c:marker val="1"/>
        <c:smooth val="0"/>
        <c:axId val="101993088"/>
        <c:axId val="102007552"/>
      </c:lineChart>
      <c:dateAx>
        <c:axId val="101993088"/>
        <c:scaling>
          <c:orientation val="minMax"/>
        </c:scaling>
        <c:delete val="1"/>
        <c:axPos val="b"/>
        <c:numFmt formatCode="ge" sourceLinked="1"/>
        <c:majorTickMark val="none"/>
        <c:minorTickMark val="none"/>
        <c:tickLblPos val="none"/>
        <c:crossAx val="102007552"/>
        <c:crosses val="autoZero"/>
        <c:auto val="1"/>
        <c:lblOffset val="100"/>
        <c:baseTimeUnit val="years"/>
      </c:dateAx>
      <c:valAx>
        <c:axId val="10200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9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310.22000000000003</c:v>
                </c:pt>
                <c:pt idx="1">
                  <c:v>330.26</c:v>
                </c:pt>
                <c:pt idx="2">
                  <c:v>514.9</c:v>
                </c:pt>
                <c:pt idx="3">
                  <c:v>572.71</c:v>
                </c:pt>
                <c:pt idx="4">
                  <c:v>645.13</c:v>
                </c:pt>
              </c:numCache>
            </c:numRef>
          </c:val>
        </c:ser>
        <c:dLbls>
          <c:showLegendKey val="0"/>
          <c:showVal val="0"/>
          <c:showCatName val="0"/>
          <c:showSerName val="0"/>
          <c:showPercent val="0"/>
          <c:showBubbleSize val="0"/>
        </c:dLbls>
        <c:gapWidth val="150"/>
        <c:axId val="102029568"/>
        <c:axId val="1020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663.6</c:v>
                </c:pt>
                <c:pt idx="1">
                  <c:v>622.30999999999995</c:v>
                </c:pt>
                <c:pt idx="2">
                  <c:v>589.39</c:v>
                </c:pt>
                <c:pt idx="3">
                  <c:v>588.54999999999995</c:v>
                </c:pt>
                <c:pt idx="4">
                  <c:v>561.54</c:v>
                </c:pt>
              </c:numCache>
            </c:numRef>
          </c:val>
          <c:smooth val="0"/>
        </c:ser>
        <c:dLbls>
          <c:showLegendKey val="0"/>
          <c:showVal val="0"/>
          <c:showCatName val="0"/>
          <c:showSerName val="0"/>
          <c:showPercent val="0"/>
          <c:showBubbleSize val="0"/>
        </c:dLbls>
        <c:marker val="1"/>
        <c:smooth val="0"/>
        <c:axId val="102029568"/>
        <c:axId val="102031744"/>
      </c:lineChart>
      <c:dateAx>
        <c:axId val="102029568"/>
        <c:scaling>
          <c:orientation val="minMax"/>
        </c:scaling>
        <c:delete val="1"/>
        <c:axPos val="b"/>
        <c:numFmt formatCode="ge" sourceLinked="1"/>
        <c:majorTickMark val="none"/>
        <c:minorTickMark val="none"/>
        <c:tickLblPos val="none"/>
        <c:crossAx val="102031744"/>
        <c:crosses val="autoZero"/>
        <c:auto val="1"/>
        <c:lblOffset val="100"/>
        <c:baseTimeUnit val="years"/>
      </c:dateAx>
      <c:valAx>
        <c:axId val="1020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2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【2,685.08】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三朝町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I2</v>
      </c>
      <c r="X8" s="70"/>
      <c r="Y8" s="70"/>
      <c r="Z8" s="70"/>
      <c r="AA8" s="70"/>
      <c r="AB8" s="70"/>
      <c r="AC8" s="70"/>
      <c r="AD8" s="3"/>
      <c r="AE8" s="3"/>
      <c r="AF8" s="3"/>
      <c r="AG8" s="3"/>
      <c r="AH8" s="3"/>
      <c r="AI8" s="3"/>
      <c r="AJ8" s="3"/>
      <c r="AK8" s="3"/>
      <c r="AL8" s="64">
        <f>データ!R6</f>
        <v>6816</v>
      </c>
      <c r="AM8" s="64"/>
      <c r="AN8" s="64"/>
      <c r="AO8" s="64"/>
      <c r="AP8" s="64"/>
      <c r="AQ8" s="64"/>
      <c r="AR8" s="64"/>
      <c r="AS8" s="64"/>
      <c r="AT8" s="63">
        <f>データ!S6</f>
        <v>233.52</v>
      </c>
      <c r="AU8" s="63"/>
      <c r="AV8" s="63"/>
      <c r="AW8" s="63"/>
      <c r="AX8" s="63"/>
      <c r="AY8" s="63"/>
      <c r="AZ8" s="63"/>
      <c r="BA8" s="63"/>
      <c r="BB8" s="63">
        <f>データ!T6</f>
        <v>29.19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2.35</v>
      </c>
      <c r="Q10" s="63"/>
      <c r="R10" s="63"/>
      <c r="S10" s="63"/>
      <c r="T10" s="63"/>
      <c r="U10" s="63"/>
      <c r="V10" s="63"/>
      <c r="W10" s="63">
        <f>データ!P6</f>
        <v>100</v>
      </c>
      <c r="X10" s="63"/>
      <c r="Y10" s="63"/>
      <c r="Z10" s="63"/>
      <c r="AA10" s="63"/>
      <c r="AB10" s="63"/>
      <c r="AC10" s="63"/>
      <c r="AD10" s="64">
        <f>データ!Q6</f>
        <v>3456</v>
      </c>
      <c r="AE10" s="64"/>
      <c r="AF10" s="64"/>
      <c r="AG10" s="64"/>
      <c r="AH10" s="64"/>
      <c r="AI10" s="64"/>
      <c r="AJ10" s="64"/>
      <c r="AK10" s="2"/>
      <c r="AL10" s="64">
        <f>データ!U6</f>
        <v>159</v>
      </c>
      <c r="AM10" s="64"/>
      <c r="AN10" s="64"/>
      <c r="AO10" s="64"/>
      <c r="AP10" s="64"/>
      <c r="AQ10" s="64"/>
      <c r="AR10" s="64"/>
      <c r="AS10" s="64"/>
      <c r="AT10" s="63">
        <f>データ!V6</f>
        <v>0.13</v>
      </c>
      <c r="AU10" s="63"/>
      <c r="AV10" s="63"/>
      <c r="AW10" s="63"/>
      <c r="AX10" s="63"/>
      <c r="AY10" s="63"/>
      <c r="AZ10" s="63"/>
      <c r="BA10" s="63"/>
      <c r="BB10" s="63">
        <f>データ!W6</f>
        <v>1223.08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313645</v>
      </c>
      <c r="D6" s="31">
        <f t="shared" si="3"/>
        <v>47</v>
      </c>
      <c r="E6" s="31">
        <f t="shared" si="3"/>
        <v>17</v>
      </c>
      <c r="F6" s="31">
        <f t="shared" si="3"/>
        <v>9</v>
      </c>
      <c r="G6" s="31">
        <f t="shared" si="3"/>
        <v>0</v>
      </c>
      <c r="H6" s="31" t="str">
        <f t="shared" si="3"/>
        <v>鳥取県　三朝町</v>
      </c>
      <c r="I6" s="31" t="str">
        <f t="shared" si="3"/>
        <v>法非適用</v>
      </c>
      <c r="J6" s="31" t="str">
        <f t="shared" si="3"/>
        <v>下水道事業</v>
      </c>
      <c r="K6" s="31" t="str">
        <f t="shared" si="3"/>
        <v>小規模集合排水処理</v>
      </c>
      <c r="L6" s="31" t="str">
        <f t="shared" si="3"/>
        <v>I2</v>
      </c>
      <c r="M6" s="32" t="str">
        <f t="shared" si="3"/>
        <v>-</v>
      </c>
      <c r="N6" s="32" t="str">
        <f t="shared" si="3"/>
        <v>該当数値なし</v>
      </c>
      <c r="O6" s="32">
        <f t="shared" si="3"/>
        <v>2.35</v>
      </c>
      <c r="P6" s="32">
        <f t="shared" si="3"/>
        <v>100</v>
      </c>
      <c r="Q6" s="32">
        <f t="shared" si="3"/>
        <v>3456</v>
      </c>
      <c r="R6" s="32">
        <f t="shared" si="3"/>
        <v>6816</v>
      </c>
      <c r="S6" s="32">
        <f t="shared" si="3"/>
        <v>233.52</v>
      </c>
      <c r="T6" s="32">
        <f t="shared" si="3"/>
        <v>29.19</v>
      </c>
      <c r="U6" s="32">
        <f t="shared" si="3"/>
        <v>159</v>
      </c>
      <c r="V6" s="32">
        <f t="shared" si="3"/>
        <v>0.13</v>
      </c>
      <c r="W6" s="32">
        <f t="shared" si="3"/>
        <v>1223.08</v>
      </c>
      <c r="X6" s="33">
        <f>IF(X7="",NA(),X7)</f>
        <v>72.77</v>
      </c>
      <c r="Y6" s="33">
        <f t="shared" ref="Y6:AG6" si="4">IF(Y7="",NA(),Y7)</f>
        <v>71.569999999999993</v>
      </c>
      <c r="Z6" s="33">
        <f t="shared" si="4"/>
        <v>77.84</v>
      </c>
      <c r="AA6" s="33">
        <f t="shared" si="4"/>
        <v>78.38</v>
      </c>
      <c r="AB6" s="33">
        <f t="shared" si="4"/>
        <v>69.08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648.26</v>
      </c>
      <c r="BF6" s="33">
        <f t="shared" ref="BF6:BN6" si="7">IF(BF7="",NA(),BF7)</f>
        <v>590.41</v>
      </c>
      <c r="BG6" s="33">
        <f t="shared" si="7"/>
        <v>1018.66</v>
      </c>
      <c r="BH6" s="33">
        <f t="shared" si="7"/>
        <v>1821.81</v>
      </c>
      <c r="BI6" s="32">
        <f t="shared" si="7"/>
        <v>0</v>
      </c>
      <c r="BJ6" s="33">
        <f t="shared" si="7"/>
        <v>2988.96</v>
      </c>
      <c r="BK6" s="33">
        <f t="shared" si="7"/>
        <v>3055.24</v>
      </c>
      <c r="BL6" s="33">
        <f t="shared" si="7"/>
        <v>2574.4699999999998</v>
      </c>
      <c r="BM6" s="33">
        <f t="shared" si="7"/>
        <v>2585.83</v>
      </c>
      <c r="BN6" s="33">
        <f t="shared" si="7"/>
        <v>2464.06</v>
      </c>
      <c r="BO6" s="32" t="str">
        <f>IF(BO7="","",IF(BO7="-","【-】","【"&amp;SUBSTITUTE(TEXT(BO7,"#,##0.00"),"-","△")&amp;"】"))</f>
        <v>【2,685.08】</v>
      </c>
      <c r="BP6" s="33">
        <f>IF(BP7="",NA(),BP7)</f>
        <v>61.24</v>
      </c>
      <c r="BQ6" s="33">
        <f t="shared" ref="BQ6:BY6" si="8">IF(BQ7="",NA(),BQ7)</f>
        <v>60.46</v>
      </c>
      <c r="BR6" s="33">
        <f t="shared" si="8"/>
        <v>36.54</v>
      </c>
      <c r="BS6" s="33">
        <f t="shared" si="8"/>
        <v>36.450000000000003</v>
      </c>
      <c r="BT6" s="33">
        <f t="shared" si="8"/>
        <v>30.24</v>
      </c>
      <c r="BU6" s="33">
        <f t="shared" si="8"/>
        <v>26.99</v>
      </c>
      <c r="BV6" s="33">
        <f t="shared" si="8"/>
        <v>29.25</v>
      </c>
      <c r="BW6" s="33">
        <f t="shared" si="8"/>
        <v>31.04</v>
      </c>
      <c r="BX6" s="33">
        <f t="shared" si="8"/>
        <v>31.45</v>
      </c>
      <c r="BY6" s="33">
        <f t="shared" si="8"/>
        <v>32.909999999999997</v>
      </c>
      <c r="BZ6" s="32" t="str">
        <f>IF(BZ7="","",IF(BZ7="-","【-】","【"&amp;SUBSTITUTE(TEXT(BZ7,"#,##0.00"),"-","△")&amp;"】"))</f>
        <v>【30.63】</v>
      </c>
      <c r="CA6" s="33">
        <f>IF(CA7="",NA(),CA7)</f>
        <v>310.22000000000003</v>
      </c>
      <c r="CB6" s="33">
        <f t="shared" ref="CB6:CJ6" si="9">IF(CB7="",NA(),CB7)</f>
        <v>330.26</v>
      </c>
      <c r="CC6" s="33">
        <f t="shared" si="9"/>
        <v>514.9</v>
      </c>
      <c r="CD6" s="33">
        <f t="shared" si="9"/>
        <v>572.71</v>
      </c>
      <c r="CE6" s="33">
        <f t="shared" si="9"/>
        <v>645.13</v>
      </c>
      <c r="CF6" s="33">
        <f t="shared" si="9"/>
        <v>663.6</v>
      </c>
      <c r="CG6" s="33">
        <f t="shared" si="9"/>
        <v>622.30999999999995</v>
      </c>
      <c r="CH6" s="33">
        <f t="shared" si="9"/>
        <v>589.39</v>
      </c>
      <c r="CI6" s="33">
        <f t="shared" si="9"/>
        <v>588.54999999999995</v>
      </c>
      <c r="CJ6" s="33">
        <f t="shared" si="9"/>
        <v>561.54</v>
      </c>
      <c r="CK6" s="32" t="str">
        <f>IF(CK7="","",IF(CK7="-","【-】","【"&amp;SUBSTITUTE(TEXT(CK7,"#,##0.00"),"-","△")&amp;"】"))</f>
        <v>【600.63】</v>
      </c>
      <c r="CL6" s="33">
        <f>IF(CL7="",NA(),CL7)</f>
        <v>44</v>
      </c>
      <c r="CM6" s="33">
        <f t="shared" ref="CM6:CU6" si="10">IF(CM7="",NA(),CM7)</f>
        <v>41.33</v>
      </c>
      <c r="CN6" s="33">
        <f t="shared" si="10"/>
        <v>29.33</v>
      </c>
      <c r="CO6" s="33" t="str">
        <f t="shared" si="10"/>
        <v>-</v>
      </c>
      <c r="CP6" s="33" t="str">
        <f t="shared" si="10"/>
        <v>-</v>
      </c>
      <c r="CQ6" s="33">
        <f t="shared" si="10"/>
        <v>38.97</v>
      </c>
      <c r="CR6" s="33">
        <f t="shared" si="10"/>
        <v>39.119999999999997</v>
      </c>
      <c r="CS6" s="33">
        <f t="shared" si="10"/>
        <v>41.24</v>
      </c>
      <c r="CT6" s="33">
        <f t="shared" si="10"/>
        <v>37.950000000000003</v>
      </c>
      <c r="CU6" s="33">
        <f t="shared" si="10"/>
        <v>34.92</v>
      </c>
      <c r="CV6" s="32" t="str">
        <f>IF(CV7="","",IF(CV7="-","【-】","【"&amp;SUBSTITUTE(TEXT(CV7,"#,##0.00"),"-","△")&amp;"】"))</f>
        <v>【36.67】</v>
      </c>
      <c r="CW6" s="33">
        <f>IF(CW7="",NA(),CW7)</f>
        <v>80.56</v>
      </c>
      <c r="CX6" s="33">
        <f t="shared" ref="CX6:DF6" si="11">IF(CX7="",NA(),CX7)</f>
        <v>80.23</v>
      </c>
      <c r="CY6" s="33">
        <f t="shared" si="11"/>
        <v>81.37</v>
      </c>
      <c r="CZ6" s="33">
        <f t="shared" si="11"/>
        <v>83.03</v>
      </c>
      <c r="DA6" s="33">
        <f t="shared" si="11"/>
        <v>84.91</v>
      </c>
      <c r="DB6" s="33">
        <f t="shared" si="11"/>
        <v>86.89</v>
      </c>
      <c r="DC6" s="33">
        <f t="shared" si="11"/>
        <v>87.79</v>
      </c>
      <c r="DD6" s="33">
        <f t="shared" si="11"/>
        <v>88.34</v>
      </c>
      <c r="DE6" s="33">
        <f t="shared" si="11"/>
        <v>88.2</v>
      </c>
      <c r="DF6" s="33">
        <f t="shared" si="11"/>
        <v>88.64</v>
      </c>
      <c r="DG6" s="32" t="str">
        <f>IF(DG7="","",IF(DG7="-","【-】","【"&amp;SUBSTITUTE(TEXT(DG7,"#,##0.00"),"-","△")&amp;"】"))</f>
        <v>【89.35】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3">
        <f t="shared" si="14"/>
        <v>0.01</v>
      </c>
      <c r="EM6" s="32">
        <f t="shared" si="14"/>
        <v>0</v>
      </c>
      <c r="EN6" s="32" t="str">
        <f>IF(EN7="","",IF(EN7="-","【-】","【"&amp;SUBSTITUTE(TEXT(EN7,"#,##0.00"),"-","△")&amp;"】"))</f>
        <v>【0.17】</v>
      </c>
    </row>
    <row r="7" spans="1:144" s="34" customFormat="1">
      <c r="A7" s="26"/>
      <c r="B7" s="35">
        <v>2015</v>
      </c>
      <c r="C7" s="35">
        <v>313645</v>
      </c>
      <c r="D7" s="35">
        <v>47</v>
      </c>
      <c r="E7" s="35">
        <v>17</v>
      </c>
      <c r="F7" s="35">
        <v>9</v>
      </c>
      <c r="G7" s="35">
        <v>0</v>
      </c>
      <c r="H7" s="35" t="s">
        <v>96</v>
      </c>
      <c r="I7" s="35" t="s">
        <v>97</v>
      </c>
      <c r="J7" s="35" t="s">
        <v>98</v>
      </c>
      <c r="K7" s="35" t="s">
        <v>99</v>
      </c>
      <c r="L7" s="35" t="s">
        <v>100</v>
      </c>
      <c r="M7" s="36" t="s">
        <v>101</v>
      </c>
      <c r="N7" s="36" t="s">
        <v>102</v>
      </c>
      <c r="O7" s="36">
        <v>2.35</v>
      </c>
      <c r="P7" s="36">
        <v>100</v>
      </c>
      <c r="Q7" s="36">
        <v>3456</v>
      </c>
      <c r="R7" s="36">
        <v>6816</v>
      </c>
      <c r="S7" s="36">
        <v>233.52</v>
      </c>
      <c r="T7" s="36">
        <v>29.19</v>
      </c>
      <c r="U7" s="36">
        <v>159</v>
      </c>
      <c r="V7" s="36">
        <v>0.13</v>
      </c>
      <c r="W7" s="36">
        <v>1223.08</v>
      </c>
      <c r="X7" s="36">
        <v>72.77</v>
      </c>
      <c r="Y7" s="36">
        <v>71.569999999999993</v>
      </c>
      <c r="Z7" s="36">
        <v>77.84</v>
      </c>
      <c r="AA7" s="36">
        <v>78.38</v>
      </c>
      <c r="AB7" s="36">
        <v>69.08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648.26</v>
      </c>
      <c r="BF7" s="36">
        <v>590.41</v>
      </c>
      <c r="BG7" s="36">
        <v>1018.66</v>
      </c>
      <c r="BH7" s="36">
        <v>1821.81</v>
      </c>
      <c r="BI7" s="36">
        <v>0</v>
      </c>
      <c r="BJ7" s="36">
        <v>2988.96</v>
      </c>
      <c r="BK7" s="36">
        <v>3055.24</v>
      </c>
      <c r="BL7" s="36">
        <v>2574.4699999999998</v>
      </c>
      <c r="BM7" s="36">
        <v>2585.83</v>
      </c>
      <c r="BN7" s="36">
        <v>2464.06</v>
      </c>
      <c r="BO7" s="36">
        <v>2685.08</v>
      </c>
      <c r="BP7" s="36">
        <v>61.24</v>
      </c>
      <c r="BQ7" s="36">
        <v>60.46</v>
      </c>
      <c r="BR7" s="36">
        <v>36.54</v>
      </c>
      <c r="BS7" s="36">
        <v>36.450000000000003</v>
      </c>
      <c r="BT7" s="36">
        <v>30.24</v>
      </c>
      <c r="BU7" s="36">
        <v>26.99</v>
      </c>
      <c r="BV7" s="36">
        <v>29.25</v>
      </c>
      <c r="BW7" s="36">
        <v>31.04</v>
      </c>
      <c r="BX7" s="36">
        <v>31.45</v>
      </c>
      <c r="BY7" s="36">
        <v>32.909999999999997</v>
      </c>
      <c r="BZ7" s="36">
        <v>30.63</v>
      </c>
      <c r="CA7" s="36">
        <v>310.22000000000003</v>
      </c>
      <c r="CB7" s="36">
        <v>330.26</v>
      </c>
      <c r="CC7" s="36">
        <v>514.9</v>
      </c>
      <c r="CD7" s="36">
        <v>572.71</v>
      </c>
      <c r="CE7" s="36">
        <v>645.13</v>
      </c>
      <c r="CF7" s="36">
        <v>663.6</v>
      </c>
      <c r="CG7" s="36">
        <v>622.30999999999995</v>
      </c>
      <c r="CH7" s="36">
        <v>589.39</v>
      </c>
      <c r="CI7" s="36">
        <v>588.54999999999995</v>
      </c>
      <c r="CJ7" s="36">
        <v>561.54</v>
      </c>
      <c r="CK7" s="36">
        <v>600.63</v>
      </c>
      <c r="CL7" s="36">
        <v>44</v>
      </c>
      <c r="CM7" s="36">
        <v>41.33</v>
      </c>
      <c r="CN7" s="36">
        <v>29.33</v>
      </c>
      <c r="CO7" s="36" t="s">
        <v>101</v>
      </c>
      <c r="CP7" s="36" t="s">
        <v>101</v>
      </c>
      <c r="CQ7" s="36">
        <v>38.97</v>
      </c>
      <c r="CR7" s="36">
        <v>39.119999999999997</v>
      </c>
      <c r="CS7" s="36">
        <v>41.24</v>
      </c>
      <c r="CT7" s="36">
        <v>37.950000000000003</v>
      </c>
      <c r="CU7" s="36">
        <v>34.92</v>
      </c>
      <c r="CV7" s="36">
        <v>36.67</v>
      </c>
      <c r="CW7" s="36">
        <v>80.56</v>
      </c>
      <c r="CX7" s="36">
        <v>80.23</v>
      </c>
      <c r="CY7" s="36">
        <v>81.37</v>
      </c>
      <c r="CZ7" s="36">
        <v>83.03</v>
      </c>
      <c r="DA7" s="36">
        <v>84.91</v>
      </c>
      <c r="DB7" s="36">
        <v>86.89</v>
      </c>
      <c r="DC7" s="36">
        <v>87.79</v>
      </c>
      <c r="DD7" s="36">
        <v>88.34</v>
      </c>
      <c r="DE7" s="36">
        <v>88.2</v>
      </c>
      <c r="DF7" s="36">
        <v>88.64</v>
      </c>
      <c r="DG7" s="36">
        <v>89.35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0.01</v>
      </c>
      <c r="EM7" s="36">
        <v>0</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urushibara-ryouji</cp:lastModifiedBy>
  <cp:lastPrinted>2017-02-22T03:45:13Z</cp:lastPrinted>
  <dcterms:created xsi:type="dcterms:W3CDTF">2017-02-08T03:20:52Z</dcterms:created>
  <dcterms:modified xsi:type="dcterms:W3CDTF">2017-02-22T03:45:18Z</dcterms:modified>
  <cp:category/>
</cp:coreProperties>
</file>