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610" yWindow="13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<sst xmlns="http://schemas.openxmlformats.org/spreadsheetml/2006/main" count="223" uniqueCount="111">
  <si>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</si>
  <si>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</si>
  <si>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</si>
  <si>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</si>
  <si>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</si>
  <si>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</si>
  <si>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</si>
  <si>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</si>
  <si>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</si>
  <si>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</si>
  <si>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</si>
  <si>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</si>
  <si>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</si>
  <si>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</si>
  <si>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</si>
  <si>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</si>
  <si>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</si>
  <si>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</si>
  <si>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</si>
  <si>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</si>
  <si>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</si>
  <si>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</si>
  <si>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</si>
  <si>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</si>
  <si>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</si>
  <si>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</si>
  <si>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</si>
  <si>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</si>
  <si>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</si>
  <si>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</si>
  <si>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</si>
  <si>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</si>
  <si>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</si>
  <si>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</si>
  <si>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</si>
  <si>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</si>
  <si>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</si>
  <si>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</si>
  <si>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</si>
  <si>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</si>
  <si>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</si>
  <si>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</si>
  <si>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</si>
  <si>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</si>
  <si>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</si>
  <si>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</si>
  <si>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</si>
  <si>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</si>
  <si>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</si>
  <si>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</si>
  <si>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</si>
  <si>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</si>
  <si>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</si>
  <si>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</si>
  <si>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</si>
  <si>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</si>
  <si>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</si>
  <si>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</si>
  <si>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</si>
  <si>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</si>
  <si>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</si>
  <si>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</si>
  <si>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</si>
  <si>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</si>
  <si>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</si>
  <si>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</si>
  <si>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</si>
  <si>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</si>
  <si>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</si>
  <si>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</si>
  <si>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</si>
  <si>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</si>
  <si>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</si>
  <si>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</si>
  <si>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</si>
  <si>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</si>
  <si>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</si>
  <si>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</si>
  <si>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</si>
  <si>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</si>
  <si>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</si>
  <si>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</si>
  <si>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</si>
  <si>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</si>
  <si>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</si>
  <si>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</si>
  <si>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</si>
  <si>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</si>
  <si>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</si>
  <si>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</si>
  <si>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</si>
  <si>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</si>
  <si>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</si>
  <si>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</si>
  <si>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</si>
  <si>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</si>
  <si>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三朝町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</si>
  <si>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</si>
  <si>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</si>
  <si>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</si>
  <si>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</si>
  <si>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</si>
  <si>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</si>
  <si>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</si>
  <si>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</si>
  <si>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</si>
  <si>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</si>
  <si>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</si>
  <si>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入：料金改定を平成１９年４月に行った。一方で、人口(水洗便所設置済人口)の減少に伴い、料金収入は減少傾向にある。このため、徴収率を高めるとともに、人口の推移を考慮した料金体系の見直しを図る必要がある。
支出：施設の修繕は(原則として)職員が直営で対応し、維持管理経費の節減に努めている。今後、老朽化を見越した施設の更新等を計画的に行う必要がある。</t>
    <rPh sb="0" eb="2">
      <t>シュウニュウ</t>
    </rPh>
    <rPh sb="5" eb="7">
      <t>カイテイ</t>
    </rPh>
    <rPh sb="20" eb="22">
      <t>イッポウ</t>
    </rPh>
    <rPh sb="24" eb="26">
      <t>ジンコウ</t>
    </rPh>
    <rPh sb="27" eb="29">
      <t>スイセン</t>
    </rPh>
    <rPh sb="29" eb="31">
      <t>ベンジョ</t>
    </rPh>
    <rPh sb="31" eb="33">
      <t>セッチ</t>
    </rPh>
    <rPh sb="33" eb="34">
      <t>ズミ</t>
    </rPh>
    <rPh sb="34" eb="36">
      <t>ジンコウ</t>
    </rPh>
    <rPh sb="38" eb="40">
      <t>ゲンショウ</t>
    </rPh>
    <rPh sb="41" eb="42">
      <t>トモナ</t>
    </rPh>
    <rPh sb="44" eb="46">
      <t>リョウキン</t>
    </rPh>
    <rPh sb="46" eb="48">
      <t>シュウニュウ</t>
    </rPh>
    <rPh sb="49" eb="51">
      <t>ゲンショウ</t>
    </rPh>
    <rPh sb="51" eb="53">
      <t>ケイコウ</t>
    </rPh>
    <rPh sb="95" eb="97">
      <t>ヒツヨウ</t>
    </rPh>
    <rPh sb="103" eb="105">
      <t>シシュツ</t>
    </rPh>
    <rPh sb="106" eb="108">
      <t>シセツ</t>
    </rPh>
    <rPh sb="109" eb="111">
      <t>シュウゼン</t>
    </rPh>
    <rPh sb="113" eb="115">
      <t>ゲンソク</t>
    </rPh>
    <rPh sb="119" eb="121">
      <t>ショクイン</t>
    </rPh>
    <rPh sb="122" eb="124">
      <t>チョクエイ</t>
    </rPh>
    <rPh sb="125" eb="127">
      <t>タイオウ</t>
    </rPh>
    <rPh sb="129" eb="131">
      <t>イジ</t>
    </rPh>
    <rPh sb="131" eb="133">
      <t>カンリ</t>
    </rPh>
    <rPh sb="133" eb="135">
      <t>ケイヒ</t>
    </rPh>
    <rPh sb="136" eb="138">
      <t>セツゲン</t>
    </rPh>
    <rPh sb="139" eb="140">
      <t>ツト</t>
    </rPh>
    <rPh sb="145" eb="147">
      <t>コンゴ</t>
    </rPh>
    <rPh sb="148" eb="151">
      <t>ロウキュウカ</t>
    </rPh>
    <rPh sb="152" eb="154">
      <t>ミコ</t>
    </rPh>
    <phoneticPr fontId="4"/>
  </si>
  <si>
    <t>　平成１１年～１５月に小規模集合排水処理事業(４施設)を供用開始し１６年を迎ようとしている。
　老朽化の対策については、施設管理記録等に基づき施設の更新等を計画的に行う必要がある。</t>
    <rPh sb="1" eb="3">
      <t>ヘイセイ</t>
    </rPh>
    <rPh sb="5" eb="6">
      <t>ネン</t>
    </rPh>
    <rPh sb="9" eb="10">
      <t>ガツ</t>
    </rPh>
    <rPh sb="11" eb="14">
      <t>ショウキボ</t>
    </rPh>
    <rPh sb="14" eb="16">
      <t>シュウゴウ</t>
    </rPh>
    <rPh sb="16" eb="18">
      <t>ハイスイ</t>
    </rPh>
    <rPh sb="18" eb="20">
      <t>ショリ</t>
    </rPh>
    <rPh sb="20" eb="22">
      <t>ジギョウ</t>
    </rPh>
    <rPh sb="24" eb="26">
      <t>シセツ</t>
    </rPh>
    <rPh sb="28" eb="30">
      <t>キョウヨウ</t>
    </rPh>
    <rPh sb="30" eb="32">
      <t>カイシ</t>
    </rPh>
    <rPh sb="35" eb="36">
      <t>ネン</t>
    </rPh>
    <rPh sb="37" eb="38">
      <t>ムカ</t>
    </rPh>
    <rPh sb="48" eb="51">
      <t>ロウキュウカ</t>
    </rPh>
    <rPh sb="52" eb="54">
      <t>タイサク</t>
    </rPh>
    <rPh sb="60" eb="62">
      <t>シセツ</t>
    </rPh>
    <rPh sb="62" eb="64">
      <t>カンリ</t>
    </rPh>
    <rPh sb="64" eb="66">
      <t>キロク</t>
    </rPh>
    <rPh sb="66" eb="67">
      <t>トウ</t>
    </rPh>
    <rPh sb="68" eb="69">
      <t>モト</t>
    </rPh>
    <rPh sb="71" eb="73">
      <t>シセツ</t>
    </rPh>
    <rPh sb="74" eb="76">
      <t>コウシン</t>
    </rPh>
    <rPh sb="76" eb="77">
      <t>トウ</t>
    </rPh>
    <rPh sb="78" eb="81">
      <t>ケイカクテキ</t>
    </rPh>
    <rPh sb="82" eb="83">
      <t>オコナ</t>
    </rPh>
    <rPh sb="84" eb="86">
      <t>ヒツヨウ</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</si>
  <si>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t>
    <rPh sb="1" eb="3">
      <t>ケイエイ</t>
    </rPh>
    <rPh sb="3" eb="5">
      <t>カンキョウ</t>
    </rPh>
    <rPh sb="6" eb="7">
      <t>キビ</t>
    </rPh>
    <rPh sb="10" eb="11">
      <t>マ</t>
    </rPh>
    <rPh sb="12" eb="13">
      <t>ナカ</t>
    </rPh>
    <rPh sb="14" eb="16">
      <t>チョウキ</t>
    </rPh>
    <rPh sb="16" eb="17">
      <t>テキ</t>
    </rPh>
    <rPh sb="19" eb="21">
      <t>アンテイ</t>
    </rPh>
    <rPh sb="23" eb="25">
      <t>ケイエイ</t>
    </rPh>
    <rPh sb="25" eb="27">
      <t>キバン</t>
    </rPh>
    <rPh sb="28" eb="30">
      <t>キョウカ</t>
    </rPh>
    <rPh sb="31" eb="32">
      <t>ハカ</t>
    </rPh>
    <rPh sb="36" eb="38">
      <t>ヒツヨウ</t>
    </rPh>
    <rPh sb="45" eb="47">
      <t>ジンコウ</t>
    </rPh>
    <rPh sb="48" eb="50">
      <t>ゲンショウ</t>
    </rPh>
    <rPh sb="52" eb="53">
      <t>ナカ</t>
    </rPh>
    <rPh sb="54" eb="56">
      <t>リョウキン</t>
    </rPh>
    <rPh sb="56" eb="58">
      <t>シュウニュウ</t>
    </rPh>
    <rPh sb="59" eb="61">
      <t>カクホ</t>
    </rPh>
    <rPh sb="66" eb="68">
      <t>チョウシュウ</t>
    </rPh>
    <rPh sb="68" eb="69">
      <t>リツ</t>
    </rPh>
    <rPh sb="70" eb="71">
      <t>タカ</t>
    </rPh>
    <rPh sb="78" eb="80">
      <t>リョウキン</t>
    </rPh>
    <rPh sb="80" eb="82">
      <t>タイケイ</t>
    </rPh>
    <rPh sb="83" eb="85">
      <t>ミナオ</t>
    </rPh>
    <rPh sb="87" eb="88">
      <t>ハカ</t>
    </rPh>
    <rPh sb="106" eb="108">
      <t>ケイヒ</t>
    </rPh>
    <rPh sb="109" eb="111">
      <t>サクゲン</t>
    </rPh>
    <rPh sb="112" eb="11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</si>
</sst>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300608"/>
        <c:axId val="1175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115300608"/>
        <c:axId val="117588352"/>
      </c:lineChart>
      <c:dateAx>
        <c:axId val="115300608"/>
        <c:scaling>
          <c:orientation val="minMax"/>
        </c:scaling>
        <c:delete val="1"/>
        <c:axPos val="b"/>
        <c:numFmt formatCode="ge" sourceLinked="1"/>
        <c:majorTickMark val="none"/>
        <c:minorTickMark val="none"/>
        <c:tickLblPos val="none"/>
        <c:crossAx val="117588352"/>
        <c:crosses val="autoZero"/>
        <c:auto val="1"/>
        <c:lblOffset val="100"/>
        <c:baseTimeUnit val="years"/>
      </c:dateAx>
      <c:valAx>
        <c:axId val="1175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06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72.77</c:v>
                </c:pt>
                <c:pt idx="1">
                  <c:v>71.569999999999993</c:v>
                </c:pt>
                <c:pt idx="2">
                  <c:v>77.84</c:v>
                </c:pt>
                <c:pt idx="3">
                  <c:v>78.38</c:v>
                </c:pt>
                <c:pt idx="4">
                  <c:v>69.08</c:v>
                </c:pt>
              </c:numCache>
            </c:numRef>
          </c:val>
        </c:ser>
        <c:dLbls>
          <c:showLegendKey val="0"/>
          <c:showVal val="0"/>
          <c:showCatName val="0"/>
          <c:showSerName val="0"/>
          <c:showPercent val="0"/>
          <c:showBubbleSize val="0"/>
        </c:dLbls>
        <c:gapWidth val="150"/>
        <c:axId val="118798208"/>
        <c:axId val="118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798208"/>
        <c:axId val="118799744"/>
      </c:lineChart>
      <c:dateAx>
        <c:axId val="118798208"/>
        <c:scaling>
          <c:orientation val="minMax"/>
        </c:scaling>
        <c:delete val="1"/>
        <c:axPos val="b"/>
        <c:numFmt formatCode="ge" sourceLinked="1"/>
        <c:majorTickMark val="none"/>
        <c:minorTickMark val="none"/>
        <c:tickLblPos val="none"/>
        <c:crossAx val="118799744"/>
        <c:crosses val="autoZero"/>
        <c:auto val="1"/>
        <c:lblOffset val="100"/>
        <c:baseTimeUnit val="years"/>
      </c:dateAx>
      <c:valAx>
        <c:axId val="1187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62080"/>
        <c:axId val="1012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62080"/>
        <c:axId val="101264000"/>
      </c:lineChart>
      <c:dateAx>
        <c:axId val="101262080"/>
        <c:scaling>
          <c:orientation val="minMax"/>
        </c:scaling>
        <c:delete val="1"/>
        <c:axPos val="b"/>
        <c:numFmt formatCode="ge" sourceLinked="1"/>
        <c:majorTickMark val="none"/>
        <c:minorTickMark val="none"/>
        <c:tickLblPos val="none"/>
        <c:crossAx val="101264000"/>
        <c:crosses val="autoZero"/>
        <c:auto val="1"/>
        <c:lblOffset val="100"/>
        <c:baseTimeUnit val="years"/>
      </c:dateAx>
      <c:valAx>
        <c:axId val="1012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90368"/>
        <c:axId val="1012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90368"/>
        <c:axId val="101292288"/>
      </c:lineChart>
      <c:dateAx>
        <c:axId val="101290368"/>
        <c:scaling>
          <c:orientation val="minMax"/>
        </c:scaling>
        <c:delete val="1"/>
        <c:axPos val="b"/>
        <c:numFmt formatCode="ge" sourceLinked="1"/>
        <c:majorTickMark val="none"/>
        <c:minorTickMark val="none"/>
        <c:tickLblPos val="none"/>
        <c:crossAx val="101292288"/>
        <c:crosses val="autoZero"/>
        <c:auto val="1"/>
        <c:lblOffset val="100"/>
        <c:baseTimeUnit val="years"/>
      </c:dateAx>
      <c:valAx>
        <c:axId val="1012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08480"/>
        <c:axId val="1019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08480"/>
        <c:axId val="101910400"/>
      </c:lineChart>
      <c:dateAx>
        <c:axId val="101908480"/>
        <c:scaling>
          <c:orientation val="minMax"/>
        </c:scaling>
        <c:delete val="1"/>
        <c:axPos val="b"/>
        <c:numFmt formatCode="ge" sourceLinked="1"/>
        <c:majorTickMark val="none"/>
        <c:minorTickMark val="none"/>
        <c:tickLblPos val="none"/>
        <c:crossAx val="101910400"/>
        <c:crosses val="autoZero"/>
        <c:auto val="1"/>
        <c:lblOffset val="100"/>
        <c:baseTimeUnit val="years"/>
      </c:dateAx>
      <c:valAx>
        <c:axId val="1019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56992"/>
        <c:axId val="1019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56992"/>
        <c:axId val="101959168"/>
      </c:lineChart>
      <c:dateAx>
        <c:axId val="101956992"/>
        <c:scaling>
          <c:orientation val="minMax"/>
        </c:scaling>
        <c:delete val="1"/>
        <c:axPos val="b"/>
        <c:numFmt formatCode="ge" sourceLinked="1"/>
        <c:majorTickMark val="none"/>
        <c:minorTickMark val="none"/>
        <c:tickLblPos val="none"/>
        <c:crossAx val="101959168"/>
        <c:crosses val="autoZero"/>
        <c:auto val="1"/>
        <c:lblOffset val="100"/>
        <c:baseTimeUnit val="years"/>
      </c:dateAx>
      <c:valAx>
        <c:axId val="101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648.26</c:v>
                </c:pt>
                <c:pt idx="1">
                  <c:v>590.41</c:v>
                </c:pt>
                <c:pt idx="2">
                  <c:v>1018.66</c:v>
                </c:pt>
                <c:pt idx="3">
                  <c:v>1821.81</c:v>
                </c:pt>
                <c:pt idx="4" formatCode="#,##0.00;&quot;△&quot;#,##0.00">
                  <c:v>0</c:v>
                </c:pt>
              </c:numCache>
            </c:numRef>
          </c:val>
        </c:ser>
        <c:dLbls>
          <c:showLegendKey val="0"/>
          <c:showVal val="0"/>
          <c:showCatName val="0"/>
          <c:showSerName val="0"/>
          <c:showPercent val="0"/>
          <c:showBubbleSize val="0"/>
        </c:dLbls>
        <c:gapWidth val="150"/>
        <c:axId val="101978112"/>
        <c:axId val="101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2585.83</c:v>
                </c:pt>
                <c:pt idx="4">
                  <c:v>2464.06</c:v>
                </c:pt>
              </c:numCache>
            </c:numRef>
          </c:val>
          <c:smooth val="0"/>
        </c:ser>
        <c:dLbls>
          <c:showLegendKey val="0"/>
          <c:showVal val="0"/>
          <c:showCatName val="0"/>
          <c:showSerName val="0"/>
          <c:showPercent val="0"/>
          <c:showBubbleSize val="0"/>
        </c:dLbls>
        <c:marker val="1"/>
        <c:smooth val="0"/>
        <c:axId val="101978112"/>
        <c:axId val="101979648"/>
      </c:lineChart>
      <c:dateAx>
        <c:axId val="101978112"/>
        <c:scaling>
          <c:orientation val="minMax"/>
        </c:scaling>
        <c:delete val="1"/>
        <c:axPos val="b"/>
        <c:numFmt formatCode="ge" sourceLinked="1"/>
        <c:majorTickMark val="none"/>
        <c:minorTickMark val="none"/>
        <c:tickLblPos val="none"/>
        <c:crossAx val="101979648"/>
        <c:crosses val="autoZero"/>
        <c:auto val="1"/>
        <c:lblOffset val="100"/>
        <c:baseTimeUnit val="years"/>
      </c:dateAx>
      <c:valAx>
        <c:axId val="101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61.24</c:v>
                </c:pt>
                <c:pt idx="1">
                  <c:v>60.46</c:v>
                </c:pt>
                <c:pt idx="2">
                  <c:v>36.54</c:v>
                </c:pt>
                <c:pt idx="3">
                  <c:v>36.450000000000003</c:v>
                </c:pt>
                <c:pt idx="4">
                  <c:v>30.24</c:v>
                </c:pt>
              </c:numCache>
            </c:numRef>
          </c:val>
        </c:ser>
        <c:dLbls>
          <c:showLegendKey val="0"/>
          <c:showVal val="0"/>
          <c:showCatName val="0"/>
          <c:showSerName val="0"/>
          <c:showPercent val="0"/>
          <c:showBubbleSize val="0"/>
        </c:dLbls>
        <c:gapWidth val="150"/>
        <c:axId val="101993088"/>
        <c:axId val="1020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31.45</c:v>
                </c:pt>
                <c:pt idx="4">
                  <c:v>32.909999999999997</c:v>
                </c:pt>
              </c:numCache>
            </c:numRef>
          </c:val>
          <c:smooth val="0"/>
        </c:ser>
        <c:dLbls>
          <c:showLegendKey val="0"/>
          <c:showVal val="0"/>
          <c:showCatName val="0"/>
          <c:showSerName val="0"/>
          <c:showPercent val="0"/>
          <c:showBubbleSize val="0"/>
        </c:dLbls>
        <c:marker val="1"/>
        <c:smooth val="0"/>
        <c:axId val="101993088"/>
        <c:axId val="102007552"/>
      </c:lineChart>
      <c:dateAx>
        <c:axId val="101993088"/>
        <c:scaling>
          <c:orientation val="minMax"/>
        </c:scaling>
        <c:delete val="1"/>
        <c:axPos val="b"/>
        <c:numFmt formatCode="ge" sourceLinked="1"/>
        <c:majorTickMark val="none"/>
        <c:minorTickMark val="none"/>
        <c:tickLblPos val="none"/>
        <c:crossAx val="102007552"/>
        <c:crosses val="autoZero"/>
        <c:auto val="1"/>
        <c:lblOffset val="100"/>
        <c:baseTimeUnit val="years"/>
      </c:dateAx>
      <c:valAx>
        <c:axId val="1020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310.22000000000003</c:v>
                </c:pt>
                <c:pt idx="1">
                  <c:v>330.26</c:v>
                </c:pt>
                <c:pt idx="2">
                  <c:v>514.9</c:v>
                </c:pt>
                <c:pt idx="3">
                  <c:v>572.71</c:v>
                </c:pt>
                <c:pt idx="4">
                  <c:v>645.13</c:v>
                </c:pt>
              </c:numCache>
            </c:numRef>
          </c:val>
        </c:ser>
        <c:dLbls>
          <c:showLegendKey val="0"/>
          <c:showVal val="0"/>
          <c:showCatName val="0"/>
          <c:showSerName val="0"/>
          <c:showPercent val="0"/>
          <c:showBubbleSize val="0"/>
        </c:dLbls>
        <c:gapWidth val="150"/>
        <c:axId val="102029568"/>
        <c:axId val="1020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588.54999999999995</c:v>
                </c:pt>
                <c:pt idx="4">
                  <c:v>561.54</c:v>
                </c:pt>
              </c:numCache>
            </c:numRef>
          </c:val>
          <c:smooth val="0"/>
        </c:ser>
        <c:dLbls>
          <c:showLegendKey val="0"/>
          <c:showVal val="0"/>
          <c:showCatName val="0"/>
          <c:showSerName val="0"/>
          <c:showPercent val="0"/>
          <c:showBubbleSize val="0"/>
        </c:dLbls>
        <c:marker val="1"/>
        <c:smooth val="0"/>
        <c:axId val="102029568"/>
        <c:axId val="102031744"/>
      </c:lineChart>
      <c:dateAx>
        <c:axId val="102029568"/>
        <c:scaling>
          <c:orientation val="minMax"/>
        </c:scaling>
        <c:delete val="1"/>
        <c:axPos val="b"/>
        <c:numFmt formatCode="ge" sourceLinked="1"/>
        <c:majorTickMark val="none"/>
        <c:minorTickMark val="none"/>
        <c:tickLblPos val="none"/>
        <c:crossAx val="102031744"/>
        <c:crosses val="autoZero"/>
        <c:auto val="1"/>
        <c:lblOffset val="100"/>
        <c:baseTimeUnit val="years"/>
      </c:dateAx>
      <c:valAx>
        <c:axId val="1020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c:v>
                </c:pt>
                <c:pt idx="1">
                  <c:v>41.33</c:v>
                </c:pt>
                <c:pt idx="2">
                  <c:v>29.33</c:v>
                </c:pt>
                <c:pt idx="3">
                  <c:v>0</c:v>
                </c:pt>
                <c:pt idx="4">
                  <c:v>0</c:v>
                </c:pt>
              </c:numCache>
            </c:numRef>
          </c:val>
        </c:ser>
        <c:dLbls>
          <c:showLegendKey val="0"/>
          <c:showVal val="0"/>
          <c:showCatName val="0"/>
          <c:showSerName val="0"/>
          <c:showPercent val="0"/>
          <c:showBubbleSize val="0"/>
        </c:dLbls>
        <c:gapWidth val="150"/>
        <c:axId val="101746560"/>
        <c:axId val="1017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37.950000000000003</c:v>
                </c:pt>
                <c:pt idx="4">
                  <c:v>34.92</c:v>
                </c:pt>
              </c:numCache>
            </c:numRef>
          </c:val>
          <c:smooth val="0"/>
        </c:ser>
        <c:dLbls>
          <c:showLegendKey val="0"/>
          <c:showVal val="0"/>
          <c:showCatName val="0"/>
          <c:showSerName val="0"/>
          <c:showPercent val="0"/>
          <c:showBubbleSize val="0"/>
        </c:dLbls>
        <c:marker val="1"/>
        <c:smooth val="0"/>
        <c:axId val="101746560"/>
        <c:axId val="101748736"/>
      </c:lineChart>
      <c:dateAx>
        <c:axId val="101746560"/>
        <c:scaling>
          <c:orientation val="minMax"/>
        </c:scaling>
        <c:delete val="1"/>
        <c:axPos val="b"/>
        <c:numFmt formatCode="ge" sourceLinked="1"/>
        <c:majorTickMark val="none"/>
        <c:minorTickMark val="none"/>
        <c:tickLblPos val="none"/>
        <c:crossAx val="101748736"/>
        <c:crosses val="autoZero"/>
        <c:auto val="1"/>
        <c:lblOffset val="100"/>
        <c:baseTimeUnit val="years"/>
      </c:dateAx>
      <c:valAx>
        <c:axId val="1017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80.56</c:v>
                </c:pt>
                <c:pt idx="1">
                  <c:v>80.23</c:v>
                </c:pt>
                <c:pt idx="2">
                  <c:v>81.37</c:v>
                </c:pt>
                <c:pt idx="3">
                  <c:v>83.03</c:v>
                </c:pt>
                <c:pt idx="4">
                  <c:v>84.91</c:v>
                </c:pt>
              </c:numCache>
            </c:numRef>
          </c:val>
        </c:ser>
        <c:dLbls>
          <c:showLegendKey val="0"/>
          <c:showVal val="0"/>
          <c:showCatName val="0"/>
          <c:showSerName val="0"/>
          <c:showPercent val="0"/>
          <c:showBubbleSize val="0"/>
        </c:dLbls>
        <c:gapWidth val="150"/>
        <c:axId val="101778944"/>
        <c:axId val="1017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88.2</c:v>
                </c:pt>
                <c:pt idx="4">
                  <c:v>88.64</c:v>
                </c:pt>
              </c:numCache>
            </c:numRef>
          </c:val>
          <c:smooth val="0"/>
        </c:ser>
        <c:dLbls>
          <c:showLegendKey val="0"/>
          <c:showVal val="0"/>
          <c:showCatName val="0"/>
          <c:showSerName val="0"/>
          <c:showPercent val="0"/>
          <c:showBubbleSize val="0"/>
        </c:dLbls>
        <c:marker val="1"/>
        <c:smooth val="0"/>
        <c:axId val="101778944"/>
        <c:axId val="101780864"/>
      </c:lineChart>
      <c:dateAx>
        <c:axId val="101778944"/>
        <c:scaling>
          <c:orientation val="minMax"/>
        </c:scaling>
        <c:delete val="1"/>
        <c:axPos val="b"/>
        <c:numFmt formatCode="ge" sourceLinked="1"/>
        <c:majorTickMark val="none"/>
        <c:minorTickMark val="none"/>
        <c:tickLblPos val="none"/>
        <c:crossAx val="101780864"/>
        <c:crosses val="autoZero"/>
        <c:auto val="1"/>
        <c:lblOffset val="100"/>
        <c:baseTimeUnit val="years"/>
      </c:dateAx>
      <c:valAx>
        <c:axId val="101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三朝町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6816</v>
      </c>
      <c r="AM8" s="64"/>
      <c r="AN8" s="64"/>
      <c r="AO8" s="64"/>
      <c r="AP8" s="64"/>
      <c r="AQ8" s="64"/>
      <c r="AR8" s="64"/>
      <c r="AS8" s="64"/>
      <c r="AT8" s="63">
        <f>データ!S6</f>
        <v>233.52</v>
      </c>
      <c r="AU8" s="63"/>
      <c r="AV8" s="63"/>
      <c r="AW8" s="63"/>
      <c r="AX8" s="63"/>
      <c r="AY8" s="63"/>
      <c r="AZ8" s="63"/>
      <c r="BA8" s="63"/>
      <c r="BB8" s="63">
        <f>データ!T6</f>
        <v>29.19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2.35</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159</v>
      </c>
      <c r="AM10" s="64"/>
      <c r="AN10" s="64"/>
      <c r="AO10" s="64"/>
      <c r="AP10" s="64"/>
      <c r="AQ10" s="64"/>
      <c r="AR10" s="64"/>
      <c r="AS10" s="64"/>
      <c r="AT10" s="63">
        <f>データ!V6</f>
        <v>0.13</v>
      </c>
      <c r="AU10" s="63"/>
      <c r="AV10" s="63"/>
      <c r="AW10" s="63"/>
      <c r="AX10" s="63"/>
      <c r="AY10" s="63"/>
      <c r="AZ10" s="63"/>
      <c r="BA10" s="63"/>
      <c r="BB10" s="63">
        <f>データ!W6</f>
        <v>1223.08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313645</v>
      </c>
      <c r="D6" s="31">
        <f t="shared" si="3"/>
        <v>47</v>
      </c>
      <c r="E6" s="31">
        <f t="shared" si="3"/>
        <v>17</v>
      </c>
      <c r="F6" s="31">
        <f t="shared" si="3"/>
        <v>9</v>
      </c>
      <c r="G6" s="31">
        <f t="shared" si="3"/>
        <v>0</v>
      </c>
      <c r="H6" s="31" t="str">
        <f t="shared" si="3"/>
        <v>鳥取県　三朝町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2.35</v>
      </c>
      <c r="P6" s="32">
        <f t="shared" si="3"/>
        <v>100</v>
      </c>
      <c r="Q6" s="32">
        <f t="shared" si="3"/>
        <v>3456</v>
      </c>
      <c r="R6" s="32">
        <f t="shared" si="3"/>
        <v>6816</v>
      </c>
      <c r="S6" s="32">
        <f t="shared" si="3"/>
        <v>233.52</v>
      </c>
      <c r="T6" s="32">
        <f t="shared" si="3"/>
        <v>29.19</v>
      </c>
      <c r="U6" s="32">
        <f t="shared" si="3"/>
        <v>159</v>
      </c>
      <c r="V6" s="32">
        <f t="shared" si="3"/>
        <v>0.13</v>
      </c>
      <c r="W6" s="32">
        <f t="shared" si="3"/>
        <v>1223.08</v>
      </c>
      <c r="X6" s="33">
        <f>IF(X7="",NA(),X7)</f>
        <v>72.77</v>
      </c>
      <c r="Y6" s="33">
        <f t="shared" ref="Y6:AG6" si="4">IF(Y7="",NA(),Y7)</f>
        <v>71.569999999999993</v>
      </c>
      <c r="Z6" s="33">
        <f t="shared" si="4"/>
        <v>77.84</v>
      </c>
      <c r="AA6" s="33">
        <f t="shared" si="4"/>
        <v>78.38</v>
      </c>
      <c r="AB6" s="33">
        <f t="shared" si="4"/>
        <v>69.08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648.26</v>
      </c>
      <c r="BF6" s="33">
        <f t="shared" ref="BF6:BN6" si="7">IF(BF7="",NA(),BF7)</f>
        <v>590.41</v>
      </c>
      <c r="BG6" s="33">
        <f t="shared" si="7"/>
        <v>1018.66</v>
      </c>
      <c r="BH6" s="33">
        <f t="shared" si="7"/>
        <v>1821.81</v>
      </c>
      <c r="BI6" s="32">
        <f t="shared" si="7"/>
        <v>0</v>
      </c>
      <c r="BJ6" s="33">
        <f t="shared" si="7"/>
        <v>2988.96</v>
      </c>
      <c r="BK6" s="33">
        <f t="shared" si="7"/>
        <v>3055.24</v>
      </c>
      <c r="BL6" s="33">
        <f t="shared" si="7"/>
        <v>2574.4699999999998</v>
      </c>
      <c r="BM6" s="33">
        <f t="shared" si="7"/>
        <v>2585.83</v>
      </c>
      <c r="BN6" s="33">
        <f t="shared" si="7"/>
        <v>2464.06</v>
      </c>
      <c r="BO6" s="32" t="str">
        <f>IF(BO7="","",IF(BO7="-","【-】","【"&amp;SUBSTITUTE(TEXT(BO7,"#,##0.00"),"-","△")&amp;"】"))</f>
        <v>【2,685.08】</v>
      </c>
      <c r="BP6" s="33">
        <f>IF(BP7="",NA(),BP7)</f>
        <v>61.24</v>
      </c>
      <c r="BQ6" s="33">
        <f t="shared" ref="BQ6:BY6" si="8">IF(BQ7="",NA(),BQ7)</f>
        <v>60.46</v>
      </c>
      <c r="BR6" s="33">
        <f t="shared" si="8"/>
        <v>36.54</v>
      </c>
      <c r="BS6" s="33">
        <f t="shared" si="8"/>
        <v>36.450000000000003</v>
      </c>
      <c r="BT6" s="33">
        <f t="shared" si="8"/>
        <v>30.24</v>
      </c>
      <c r="BU6" s="33">
        <f t="shared" si="8"/>
        <v>26.99</v>
      </c>
      <c r="BV6" s="33">
        <f t="shared" si="8"/>
        <v>29.25</v>
      </c>
      <c r="BW6" s="33">
        <f t="shared" si="8"/>
        <v>31.04</v>
      </c>
      <c r="BX6" s="33">
        <f t="shared" si="8"/>
        <v>31.45</v>
      </c>
      <c r="BY6" s="33">
        <f t="shared" si="8"/>
        <v>32.909999999999997</v>
      </c>
      <c r="BZ6" s="32" t="str">
        <f>IF(BZ7="","",IF(BZ7="-","【-】","【"&amp;SUBSTITUTE(TEXT(BZ7,"#,##0.00"),"-","△")&amp;"】"))</f>
        <v>【30.63】</v>
      </c>
      <c r="CA6" s="33">
        <f>IF(CA7="",NA(),CA7)</f>
        <v>310.22000000000003</v>
      </c>
      <c r="CB6" s="33">
        <f t="shared" ref="CB6:CJ6" si="9">IF(CB7="",NA(),CB7)</f>
        <v>330.26</v>
      </c>
      <c r="CC6" s="33">
        <f t="shared" si="9"/>
        <v>514.9</v>
      </c>
      <c r="CD6" s="33">
        <f t="shared" si="9"/>
        <v>572.71</v>
      </c>
      <c r="CE6" s="33">
        <f t="shared" si="9"/>
        <v>645.13</v>
      </c>
      <c r="CF6" s="33">
        <f t="shared" si="9"/>
        <v>663.6</v>
      </c>
      <c r="CG6" s="33">
        <f t="shared" si="9"/>
        <v>622.30999999999995</v>
      </c>
      <c r="CH6" s="33">
        <f t="shared" si="9"/>
        <v>589.39</v>
      </c>
      <c r="CI6" s="33">
        <f t="shared" si="9"/>
        <v>588.54999999999995</v>
      </c>
      <c r="CJ6" s="33">
        <f t="shared" si="9"/>
        <v>561.54</v>
      </c>
      <c r="CK6" s="32" t="str">
        <f>IF(CK7="","",IF(CK7="-","【-】","【"&amp;SUBSTITUTE(TEXT(CK7,"#,##0.00"),"-","△")&amp;"】"))</f>
        <v>【600.63】</v>
      </c>
      <c r="CL6" s="33">
        <f>IF(CL7="",NA(),CL7)</f>
        <v>44</v>
      </c>
      <c r="CM6" s="33">
        <f t="shared" ref="CM6:CU6" si="10">IF(CM7="",NA(),CM7)</f>
        <v>41.33</v>
      </c>
      <c r="CN6" s="33">
        <f t="shared" si="10"/>
        <v>29.33</v>
      </c>
      <c r="CO6" s="33" t="str">
        <f t="shared" si="10"/>
        <v>-</v>
      </c>
      <c r="CP6" s="33" t="str">
        <f t="shared" si="10"/>
        <v>-</v>
      </c>
      <c r="CQ6" s="33">
        <f t="shared" si="10"/>
        <v>38.97</v>
      </c>
      <c r="CR6" s="33">
        <f t="shared" si="10"/>
        <v>39.119999999999997</v>
      </c>
      <c r="CS6" s="33">
        <f t="shared" si="10"/>
        <v>41.24</v>
      </c>
      <c r="CT6" s="33">
        <f t="shared" si="10"/>
        <v>37.950000000000003</v>
      </c>
      <c r="CU6" s="33">
        <f t="shared" si="10"/>
        <v>34.92</v>
      </c>
      <c r="CV6" s="32" t="str">
        <f>IF(CV7="","",IF(CV7="-","【-】","【"&amp;SUBSTITUTE(TEXT(CV7,"#,##0.00"),"-","△")&amp;"】"))</f>
        <v>【36.67】</v>
      </c>
      <c r="CW6" s="33">
        <f>IF(CW7="",NA(),CW7)</f>
        <v>80.56</v>
      </c>
      <c r="CX6" s="33">
        <f t="shared" ref="CX6:DF6" si="11">IF(CX7="",NA(),CX7)</f>
        <v>80.23</v>
      </c>
      <c r="CY6" s="33">
        <f t="shared" si="11"/>
        <v>81.37</v>
      </c>
      <c r="CZ6" s="33">
        <f t="shared" si="11"/>
        <v>83.03</v>
      </c>
      <c r="DA6" s="33">
        <f t="shared" si="11"/>
        <v>84.91</v>
      </c>
      <c r="DB6" s="33">
        <f t="shared" si="11"/>
        <v>86.89</v>
      </c>
      <c r="DC6" s="33">
        <f t="shared" si="11"/>
        <v>87.79</v>
      </c>
      <c r="DD6" s="33">
        <f t="shared" si="11"/>
        <v>88.34</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c r="A7" s="26"/>
      <c r="B7" s="35">
        <v>2015</v>
      </c>
      <c r="C7" s="35">
        <v>313645</v>
      </c>
      <c r="D7" s="35">
        <v>47</v>
      </c>
      <c r="E7" s="35">
        <v>17</v>
      </c>
      <c r="F7" s="35">
        <v>9</v>
      </c>
      <c r="G7" s="35">
        <v>0</v>
      </c>
      <c r="H7" s="35" t="s">
        <v>96</v>
      </c>
      <c r="I7" s="35" t="s">
        <v>97</v>
      </c>
      <c r="J7" s="35" t="s">
        <v>98</v>
      </c>
      <c r="K7" s="35" t="s">
        <v>99</v>
      </c>
      <c r="L7" s="35" t="s">
        <v>100</v>
      </c>
      <c r="M7" s="36" t="s">
        <v>101</v>
      </c>
      <c r="N7" s="36" t="s">
        <v>102</v>
      </c>
      <c r="O7" s="36">
        <v>2.35</v>
      </c>
      <c r="P7" s="36">
        <v>100</v>
      </c>
      <c r="Q7" s="36">
        <v>3456</v>
      </c>
      <c r="R7" s="36">
        <v>6816</v>
      </c>
      <c r="S7" s="36">
        <v>233.52</v>
      </c>
      <c r="T7" s="36">
        <v>29.19</v>
      </c>
      <c r="U7" s="36">
        <v>159</v>
      </c>
      <c r="V7" s="36">
        <v>0.13</v>
      </c>
      <c r="W7" s="36">
        <v>1223.08</v>
      </c>
      <c r="X7" s="36">
        <v>72.77</v>
      </c>
      <c r="Y7" s="36">
        <v>71.569999999999993</v>
      </c>
      <c r="Z7" s="36">
        <v>77.84</v>
      </c>
      <c r="AA7" s="36">
        <v>78.38</v>
      </c>
      <c r="AB7" s="36">
        <v>69.08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648.26</v>
      </c>
      <c r="BF7" s="36">
        <v>590.41</v>
      </c>
      <c r="BG7" s="36">
        <v>1018.66</v>
      </c>
      <c r="BH7" s="36">
        <v>1821.81</v>
      </c>
      <c r="BI7" s="36">
        <v>0</v>
      </c>
      <c r="BJ7" s="36">
        <v>2988.96</v>
      </c>
      <c r="BK7" s="36">
        <v>3055.24</v>
      </c>
      <c r="BL7" s="36">
        <v>2574.4699999999998</v>
      </c>
      <c r="BM7" s="36">
        <v>2585.83</v>
      </c>
      <c r="BN7" s="36">
        <v>2464.06</v>
      </c>
      <c r="BO7" s="36">
        <v>2685.08</v>
      </c>
      <c r="BP7" s="36">
        <v>61.24</v>
      </c>
      <c r="BQ7" s="36">
        <v>60.46</v>
      </c>
      <c r="BR7" s="36">
        <v>36.54</v>
      </c>
      <c r="BS7" s="36">
        <v>36.450000000000003</v>
      </c>
      <c r="BT7" s="36">
        <v>30.24</v>
      </c>
      <c r="BU7" s="36">
        <v>26.99</v>
      </c>
      <c r="BV7" s="36">
        <v>29.25</v>
      </c>
      <c r="BW7" s="36">
        <v>31.04</v>
      </c>
      <c r="BX7" s="36">
        <v>31.45</v>
      </c>
      <c r="BY7" s="36">
        <v>32.909999999999997</v>
      </c>
      <c r="BZ7" s="36">
        <v>30.63</v>
      </c>
      <c r="CA7" s="36">
        <v>310.22000000000003</v>
      </c>
      <c r="CB7" s="36">
        <v>330.26</v>
      </c>
      <c r="CC7" s="36">
        <v>514.9</v>
      </c>
      <c r="CD7" s="36">
        <v>572.71</v>
      </c>
      <c r="CE7" s="36">
        <v>645.13</v>
      </c>
      <c r="CF7" s="36">
        <v>663.6</v>
      </c>
      <c r="CG7" s="36">
        <v>622.30999999999995</v>
      </c>
      <c r="CH7" s="36">
        <v>589.39</v>
      </c>
      <c r="CI7" s="36">
        <v>588.54999999999995</v>
      </c>
      <c r="CJ7" s="36">
        <v>561.54</v>
      </c>
      <c r="CK7" s="36">
        <v>600.63</v>
      </c>
      <c r="CL7" s="36">
        <v>44</v>
      </c>
      <c r="CM7" s="36">
        <v>41.33</v>
      </c>
      <c r="CN7" s="36">
        <v>29.33</v>
      </c>
      <c r="CO7" s="36" t="s">
        <v>101</v>
      </c>
      <c r="CP7" s="36" t="s">
        <v>101</v>
      </c>
      <c r="CQ7" s="36">
        <v>38.97</v>
      </c>
      <c r="CR7" s="36">
        <v>39.119999999999997</v>
      </c>
      <c r="CS7" s="36">
        <v>41.24</v>
      </c>
      <c r="CT7" s="36">
        <v>37.950000000000003</v>
      </c>
      <c r="CU7" s="36">
        <v>34.92</v>
      </c>
      <c r="CV7" s="36">
        <v>36.67</v>
      </c>
      <c r="CW7" s="36">
        <v>80.56</v>
      </c>
      <c r="CX7" s="36">
        <v>80.23</v>
      </c>
      <c r="CY7" s="36">
        <v>81.37</v>
      </c>
      <c r="CZ7" s="36">
        <v>83.03</v>
      </c>
      <c r="DA7" s="36">
        <v>84.91</v>
      </c>
      <c r="DB7" s="36">
        <v>86.89</v>
      </c>
      <c r="DC7" s="36">
        <v>87.79</v>
      </c>
      <c r="DD7" s="36">
        <v>88.34</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urushibara-ryouji</cp:lastModifiedBy>
  <cp:lastPrinted>2017-02-22T03:45:13Z</cp:lastPrinted>
  <dcterms:created xsi:type="dcterms:W3CDTF">2017-02-08T03:20:52Z</dcterms:created>
  <dcterms:modified xsi:type="dcterms:W3CDTF">2017-02-22T03:45:18Z</dcterms:modified>
  <cp:category/>
</cp:coreProperties>
</file>