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5760" yWindow="48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D10" i="5" l="1"/>
  <c r="C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<sst xmlns="http://schemas.openxmlformats.org/spreadsheetml/2006/main" count="223" uniqueCount="111">
  <si>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</si>
  <si>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</si>
  <si>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</si>
  <si>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</si>
  <si>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</si>
  <si>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</si>
  <si>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</si>
  <si>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</si>
  <si>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</si>
  <si>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</si>
  <si>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</si>
  <si>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</si>
  <si>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</si>
  <si>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</si>
  <si>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</si>
  <si>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</si>
  <si>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</si>
  <si>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</si>
  <si>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</si>
  <si>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</si>
  <si>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</si>
  <si>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</si>
  <si>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</si>
  <si>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</si>
  <si>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</si>
  <si>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</si>
  <si>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</si>
  <si>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</si>
  <si>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</si>
  <si>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</si>
  <si>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</si>
  <si>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</si>
  <si>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</si>
  <si>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</si>
  <si>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</si>
  <si>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</si>
  <si>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</si>
  <si>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</si>
  <si>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</si>
  <si>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</si>
  <si>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</si>
  <si>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</si>
  <si>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</si>
  <si>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</si>
  <si>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</si>
  <si>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</si>
  <si>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</si>
  <si>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</si>
  <si>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</si>
  <si>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</si>
  <si>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</si>
  <si>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</si>
  <si>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</si>
  <si>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</si>
  <si>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</si>
  <si>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</si>
  <si>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</si>
  <si>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</si>
  <si>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</si>
  <si>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</si>
  <si>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</si>
  <si>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</si>
  <si>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</si>
  <si>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</si>
  <si>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</si>
  <si>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</si>
  <si>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</si>
  <si>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</si>
  <si>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</si>
  <si>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</si>
  <si>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</si>
  <si>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</si>
  <si>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</si>
  <si>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</si>
  <si>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</si>
  <si>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</si>
  <si>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</si>
  <si>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</si>
  <si>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</si>
  <si>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</si>
  <si>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</si>
  <si>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</si>
  <si>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</si>
  <si>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</si>
  <si>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</si>
  <si>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</si>
  <si>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</si>
  <si>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</si>
  <si>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</si>
  <si>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</si>
  <si>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</si>
  <si>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</si>
  <si>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</si>
  <si>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</si>
  <si>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</si>
  <si>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</si>
  <si>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三朝町</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</si>
  <si>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</si>
  <si>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</si>
  <si>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</si>
  <si>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</si>
  <si>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</si>
  <si>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</si>
  <si>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</si>
  <si>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</si>
  <si>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</si>
  <si>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</si>
  <si>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</si>
  <si>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入：料金改定を平成１９年４月に行った。一方で、人口(水洗便所設置済人口)は２４人で極めて少ない状態である。人口の増加が見込めないため料金収入の増加も見込めない。このため、徴収率を高めるとともに、人口の推移を考慮した料金体系の見直しを図る必要がある。
支出：施設の修繕は(原則として)職員が直営で対応し、維持管理経費の節減に努めている。今後、老朽化を見越した施設の更新等を計画的に行う必要がある。</t>
    <rPh sb="0" eb="2">
      <t>シュウニュウ</t>
    </rPh>
    <rPh sb="5" eb="7">
      <t>カイテイ</t>
    </rPh>
    <rPh sb="20" eb="22">
      <t>イッポウ</t>
    </rPh>
    <rPh sb="24" eb="26">
      <t>ジンコウ</t>
    </rPh>
    <rPh sb="27" eb="29">
      <t>スイセン</t>
    </rPh>
    <rPh sb="29" eb="31">
      <t>ベンジョ</t>
    </rPh>
    <rPh sb="31" eb="33">
      <t>セッチ</t>
    </rPh>
    <rPh sb="33" eb="34">
      <t>ズミ</t>
    </rPh>
    <rPh sb="34" eb="36">
      <t>ジンコウ</t>
    </rPh>
    <rPh sb="40" eb="41">
      <t>ニン</t>
    </rPh>
    <rPh sb="42" eb="43">
      <t>キワ</t>
    </rPh>
    <rPh sb="45" eb="46">
      <t>スク</t>
    </rPh>
    <rPh sb="48" eb="50">
      <t>ジョウタイ</t>
    </rPh>
    <rPh sb="54" eb="56">
      <t>ジンコウ</t>
    </rPh>
    <rPh sb="57" eb="59">
      <t>ゾウカ</t>
    </rPh>
    <rPh sb="60" eb="62">
      <t>ミコ</t>
    </rPh>
    <rPh sb="67" eb="69">
      <t>リョウキン</t>
    </rPh>
    <rPh sb="69" eb="71">
      <t>シュウニュウ</t>
    </rPh>
    <rPh sb="72" eb="74">
      <t>ゾウカ</t>
    </rPh>
    <rPh sb="75" eb="77">
      <t>ミコ</t>
    </rPh>
    <rPh sb="119" eb="121">
      <t>ヒツヨウ</t>
    </rPh>
    <rPh sb="127" eb="129">
      <t>シシュツ</t>
    </rPh>
    <rPh sb="130" eb="132">
      <t>シセツ</t>
    </rPh>
    <rPh sb="133" eb="135">
      <t>シュウゼン</t>
    </rPh>
    <rPh sb="137" eb="139">
      <t>ゲンソク</t>
    </rPh>
    <rPh sb="143" eb="145">
      <t>ショクイン</t>
    </rPh>
    <rPh sb="146" eb="148">
      <t>チョクエイ</t>
    </rPh>
    <rPh sb="149" eb="151">
      <t>タイオウ</t>
    </rPh>
    <rPh sb="153" eb="155">
      <t>イジ</t>
    </rPh>
    <rPh sb="155" eb="157">
      <t>カンリ</t>
    </rPh>
    <rPh sb="157" eb="159">
      <t>ケイヒ</t>
    </rPh>
    <rPh sb="160" eb="162">
      <t>セツゲン</t>
    </rPh>
    <rPh sb="163" eb="164">
      <t>ツト</t>
    </rPh>
    <rPh sb="169" eb="171">
      <t>コンゴ</t>
    </rPh>
    <rPh sb="172" eb="175">
      <t>ロウキュウカ</t>
    </rPh>
    <rPh sb="176" eb="178">
      <t>ミコ</t>
    </rPh>
    <phoneticPr fontId="4"/>
  </si>
  <si>
    <t>　平成１０年４月に林業集落排水事業(１施設)を供用開始し１７年を迎えた。
　老朽化の対策については、施設管理記録等に基づき施設の更新等を計画的に行う必要がある。</t>
    <rPh sb="1" eb="3">
      <t>ヘイセイ</t>
    </rPh>
    <rPh sb="5" eb="6">
      <t>ネン</t>
    </rPh>
    <rPh sb="7" eb="8">
      <t>ガツ</t>
    </rPh>
    <rPh sb="9" eb="11">
      <t>リンギョウ</t>
    </rPh>
    <rPh sb="11" eb="13">
      <t>シュウラク</t>
    </rPh>
    <rPh sb="13" eb="15">
      <t>ハイスイ</t>
    </rPh>
    <rPh sb="15" eb="17">
      <t>ジギョウ</t>
    </rPh>
    <rPh sb="19" eb="21">
      <t>シセツ</t>
    </rPh>
    <rPh sb="23" eb="25">
      <t>キョウヨウ</t>
    </rPh>
    <rPh sb="25" eb="27">
      <t>カイシ</t>
    </rPh>
    <rPh sb="30" eb="31">
      <t>ネン</t>
    </rPh>
    <rPh sb="32" eb="33">
      <t>ムカ</t>
    </rPh>
    <rPh sb="38" eb="41">
      <t>ロウキュウカ</t>
    </rPh>
    <rPh sb="42" eb="44">
      <t>タイサク</t>
    </rPh>
    <rPh sb="50" eb="52">
      <t>シセツ</t>
    </rPh>
    <rPh sb="52" eb="54">
      <t>カンリ</t>
    </rPh>
    <rPh sb="54" eb="56">
      <t>キロク</t>
    </rPh>
    <rPh sb="56" eb="57">
      <t>トウ</t>
    </rPh>
    <rPh sb="58" eb="59">
      <t>モト</t>
    </rPh>
    <rPh sb="61" eb="63">
      <t>シセツ</t>
    </rPh>
    <rPh sb="64" eb="66">
      <t>コウシン</t>
    </rPh>
    <rPh sb="66" eb="67">
      <t>トウ</t>
    </rPh>
    <rPh sb="68" eb="71">
      <t>ケイカクテキ</t>
    </rPh>
    <rPh sb="72" eb="73">
      <t>オコナ</t>
    </rPh>
    <rPh sb="74" eb="76">
      <t>ヒツヨウ</t>
    </rPh>
    <phoneticPr fontId="4"/>
  </si>
  <si>
    <t>　経営環境が厳しさを増す中で長期的かつ安定した経営基盤の強化を図ることが必要である。
１ 人口が減少する中で料金収入を確保するため、徴収率を高めるとともに、料金体系の見直しを図る。
２ 維持管理経費を抑制するなど経費の削減を図る。</t>
    <rPh sb="1" eb="3">
      <t>ケイエイ</t>
    </rPh>
    <rPh sb="3" eb="5">
      <t>カンキョウ</t>
    </rPh>
    <rPh sb="6" eb="7">
      <t>キビ</t>
    </rPh>
    <rPh sb="10" eb="11">
      <t>マ</t>
    </rPh>
    <rPh sb="12" eb="13">
      <t>ナカ</t>
    </rPh>
    <rPh sb="14" eb="16">
      <t>チョウキ</t>
    </rPh>
    <rPh sb="16" eb="17">
      <t>テキ</t>
    </rPh>
    <rPh sb="19" eb="21">
      <t>アンテイ</t>
    </rPh>
    <rPh sb="23" eb="25">
      <t>ケイエイ</t>
    </rPh>
    <rPh sb="25" eb="27">
      <t>キバン</t>
    </rPh>
    <rPh sb="28" eb="30">
      <t>キョウカ</t>
    </rPh>
    <rPh sb="31" eb="32">
      <t>ハカ</t>
    </rPh>
    <rPh sb="36" eb="38">
      <t>ヒツヨウ</t>
    </rPh>
    <rPh sb="45" eb="47">
      <t>ジンコウ</t>
    </rPh>
    <rPh sb="48" eb="50">
      <t>ゲンショウ</t>
    </rPh>
    <rPh sb="52" eb="53">
      <t>ナカ</t>
    </rPh>
    <rPh sb="54" eb="56">
      <t>リョウキン</t>
    </rPh>
    <rPh sb="56" eb="58">
      <t>シュウニュウ</t>
    </rPh>
    <rPh sb="59" eb="61">
      <t>カクホ</t>
    </rPh>
    <rPh sb="66" eb="68">
      <t>チョウシュウ</t>
    </rPh>
    <rPh sb="68" eb="69">
      <t>リツ</t>
    </rPh>
    <rPh sb="70" eb="71">
      <t>タカ</t>
    </rPh>
    <rPh sb="78" eb="80">
      <t>リョウキン</t>
    </rPh>
    <rPh sb="80" eb="82">
      <t>タイケイ</t>
    </rPh>
    <rPh sb="83" eb="85">
      <t>ミナオ</t>
    </rPh>
    <rPh sb="87" eb="88">
      <t>ハカ</t>
    </rPh>
    <rPh sb="106" eb="108">
      <t>ケイヒ</t>
    </rPh>
    <rPh sb="109" eb="111">
      <t>サクゲン</t>
    </rPh>
    <rPh sb="112" eb="11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</si>
</sst>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524736"/>
        <c:axId val="1180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5524736"/>
        <c:axId val="118054912"/>
      </c:lineChart>
      <c:dateAx>
        <c:axId val="115524736"/>
        <c:scaling>
          <c:orientation val="minMax"/>
        </c:scaling>
        <c:delete val="1"/>
        <c:axPos val="b"/>
        <c:numFmt formatCode="ge" sourceLinked="1"/>
        <c:majorTickMark val="none"/>
        <c:minorTickMark val="none"/>
        <c:tickLblPos val="none"/>
        <c:crossAx val="118054912"/>
        <c:crosses val="autoZero"/>
        <c:auto val="1"/>
        <c:lblOffset val="100"/>
        <c:baseTimeUnit val="years"/>
      </c:dateAx>
      <c:valAx>
        <c:axId val="1180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c:v>
                </c:pt>
                <c:pt idx="1">
                  <c:v>57.14</c:v>
                </c:pt>
                <c:pt idx="2">
                  <c:v>28.57</c:v>
                </c:pt>
                <c:pt idx="3">
                  <c:v>0</c:v>
                </c:pt>
                <c:pt idx="4">
                  <c:v>0</c:v>
                </c:pt>
              </c:numCache>
            </c:numRef>
          </c:val>
        </c:ser>
        <c:dLbls>
          <c:showLegendKey val="0"/>
          <c:showVal val="0"/>
          <c:showCatName val="0"/>
          <c:showSerName val="0"/>
          <c:showPercent val="0"/>
          <c:showBubbleSize val="0"/>
        </c:dLbls>
        <c:gapWidth val="150"/>
        <c:axId val="109028096"/>
        <c:axId val="1090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58.58</c:v>
                </c:pt>
                <c:pt idx="3">
                  <c:v>56.52</c:v>
                </c:pt>
                <c:pt idx="4">
                  <c:v>53.97</c:v>
                </c:pt>
              </c:numCache>
            </c:numRef>
          </c:val>
          <c:smooth val="0"/>
        </c:ser>
        <c:dLbls>
          <c:showLegendKey val="0"/>
          <c:showVal val="0"/>
          <c:showCatName val="0"/>
          <c:showSerName val="0"/>
          <c:showPercent val="0"/>
          <c:showBubbleSize val="0"/>
        </c:dLbls>
        <c:marker val="1"/>
        <c:smooth val="0"/>
        <c:axId val="109028096"/>
        <c:axId val="109030016"/>
      </c:lineChart>
      <c:dateAx>
        <c:axId val="109028096"/>
        <c:scaling>
          <c:orientation val="minMax"/>
        </c:scaling>
        <c:delete val="1"/>
        <c:axPos val="b"/>
        <c:numFmt formatCode="ge" sourceLinked="1"/>
        <c:majorTickMark val="none"/>
        <c:minorTickMark val="none"/>
        <c:tickLblPos val="none"/>
        <c:crossAx val="109030016"/>
        <c:crosses val="autoZero"/>
        <c:auto val="1"/>
        <c:lblOffset val="100"/>
        <c:baseTimeUnit val="years"/>
      </c:dateAx>
      <c:valAx>
        <c:axId val="1090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72.73</c:v>
                </c:pt>
                <c:pt idx="1">
                  <c:v>71.88</c:v>
                </c:pt>
                <c:pt idx="2">
                  <c:v>74.19</c:v>
                </c:pt>
                <c:pt idx="3">
                  <c:v>77.42</c:v>
                </c:pt>
                <c:pt idx="4">
                  <c:v>75</c:v>
                </c:pt>
              </c:numCache>
            </c:numRef>
          </c:val>
        </c:ser>
        <c:dLbls>
          <c:showLegendKey val="0"/>
          <c:showVal val="0"/>
          <c:showCatName val="0"/>
          <c:showSerName val="0"/>
          <c:showPercent val="0"/>
          <c:showBubbleSize val="0"/>
        </c:dLbls>
        <c:gapWidth val="150"/>
        <c:axId val="109457792"/>
        <c:axId val="1094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89.31</c:v>
                </c:pt>
                <c:pt idx="3">
                  <c:v>91.27</c:v>
                </c:pt>
                <c:pt idx="4">
                  <c:v>92.01</c:v>
                </c:pt>
              </c:numCache>
            </c:numRef>
          </c:val>
          <c:smooth val="0"/>
        </c:ser>
        <c:dLbls>
          <c:showLegendKey val="0"/>
          <c:showVal val="0"/>
          <c:showCatName val="0"/>
          <c:showSerName val="0"/>
          <c:showPercent val="0"/>
          <c:showBubbleSize val="0"/>
        </c:dLbls>
        <c:marker val="1"/>
        <c:smooth val="0"/>
        <c:axId val="109457792"/>
        <c:axId val="109459712"/>
      </c:lineChart>
      <c:dateAx>
        <c:axId val="109457792"/>
        <c:scaling>
          <c:orientation val="minMax"/>
        </c:scaling>
        <c:delete val="1"/>
        <c:axPos val="b"/>
        <c:numFmt formatCode="ge" sourceLinked="1"/>
        <c:majorTickMark val="none"/>
        <c:minorTickMark val="none"/>
        <c:tickLblPos val="none"/>
        <c:crossAx val="109459712"/>
        <c:crosses val="autoZero"/>
        <c:auto val="1"/>
        <c:lblOffset val="100"/>
        <c:baseTimeUnit val="years"/>
      </c:dateAx>
      <c:valAx>
        <c:axId val="1094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55.84</c:v>
                </c:pt>
                <c:pt idx="1">
                  <c:v>56.77</c:v>
                </c:pt>
                <c:pt idx="2">
                  <c:v>57.81</c:v>
                </c:pt>
                <c:pt idx="3">
                  <c:v>56.71</c:v>
                </c:pt>
                <c:pt idx="4">
                  <c:v>53.94</c:v>
                </c:pt>
              </c:numCache>
            </c:numRef>
          </c:val>
        </c:ser>
        <c:dLbls>
          <c:showLegendKey val="0"/>
          <c:showVal val="0"/>
          <c:showCatName val="0"/>
          <c:showSerName val="0"/>
          <c:showPercent val="0"/>
          <c:showBubbleSize val="0"/>
        </c:dLbls>
        <c:gapWidth val="150"/>
        <c:axId val="106946560"/>
        <c:axId val="1069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46560"/>
        <c:axId val="106948480"/>
      </c:lineChart>
      <c:dateAx>
        <c:axId val="106946560"/>
        <c:scaling>
          <c:orientation val="minMax"/>
        </c:scaling>
        <c:delete val="1"/>
        <c:axPos val="b"/>
        <c:numFmt formatCode="ge" sourceLinked="1"/>
        <c:majorTickMark val="none"/>
        <c:minorTickMark val="none"/>
        <c:tickLblPos val="none"/>
        <c:crossAx val="106948480"/>
        <c:crosses val="autoZero"/>
        <c:auto val="1"/>
        <c:lblOffset val="100"/>
        <c:baseTimeUnit val="years"/>
      </c:dateAx>
      <c:valAx>
        <c:axId val="1069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749568"/>
        <c:axId val="1057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749568"/>
        <c:axId val="105731584"/>
      </c:lineChart>
      <c:dateAx>
        <c:axId val="70749568"/>
        <c:scaling>
          <c:orientation val="minMax"/>
        </c:scaling>
        <c:delete val="1"/>
        <c:axPos val="b"/>
        <c:numFmt formatCode="ge" sourceLinked="1"/>
        <c:majorTickMark val="none"/>
        <c:minorTickMark val="none"/>
        <c:tickLblPos val="none"/>
        <c:crossAx val="105731584"/>
        <c:crosses val="autoZero"/>
        <c:auto val="1"/>
        <c:lblOffset val="100"/>
        <c:baseTimeUnit val="years"/>
      </c:dateAx>
      <c:valAx>
        <c:axId val="1057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53600"/>
        <c:axId val="105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53600"/>
        <c:axId val="105768064"/>
      </c:lineChart>
      <c:dateAx>
        <c:axId val="105753600"/>
        <c:scaling>
          <c:orientation val="minMax"/>
        </c:scaling>
        <c:delete val="1"/>
        <c:axPos val="b"/>
        <c:numFmt formatCode="ge" sourceLinked="1"/>
        <c:majorTickMark val="none"/>
        <c:minorTickMark val="none"/>
        <c:tickLblPos val="none"/>
        <c:crossAx val="105768064"/>
        <c:crosses val="autoZero"/>
        <c:auto val="1"/>
        <c:lblOffset val="100"/>
        <c:baseTimeUnit val="years"/>
      </c:dateAx>
      <c:valAx>
        <c:axId val="105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20576"/>
        <c:axId val="1088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20576"/>
        <c:axId val="108856064"/>
      </c:lineChart>
      <c:dateAx>
        <c:axId val="106920576"/>
        <c:scaling>
          <c:orientation val="minMax"/>
        </c:scaling>
        <c:delete val="1"/>
        <c:axPos val="b"/>
        <c:numFmt formatCode="ge" sourceLinked="1"/>
        <c:majorTickMark val="none"/>
        <c:minorTickMark val="none"/>
        <c:tickLblPos val="none"/>
        <c:crossAx val="108856064"/>
        <c:crosses val="autoZero"/>
        <c:auto val="1"/>
        <c:lblOffset val="100"/>
        <c:baseTimeUnit val="years"/>
      </c:dateAx>
      <c:valAx>
        <c:axId val="1088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86272"/>
        <c:axId val="1088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86272"/>
        <c:axId val="108888448"/>
      </c:lineChart>
      <c:dateAx>
        <c:axId val="108886272"/>
        <c:scaling>
          <c:orientation val="minMax"/>
        </c:scaling>
        <c:delete val="1"/>
        <c:axPos val="b"/>
        <c:numFmt formatCode="ge" sourceLinked="1"/>
        <c:majorTickMark val="none"/>
        <c:minorTickMark val="none"/>
        <c:tickLblPos val="none"/>
        <c:crossAx val="108888448"/>
        <c:crosses val="autoZero"/>
        <c:auto val="1"/>
        <c:lblOffset val="100"/>
        <c:baseTimeUnit val="years"/>
      </c:dateAx>
      <c:valAx>
        <c:axId val="108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253.63</c:v>
                </c:pt>
                <c:pt idx="1">
                  <c:v>215.4</c:v>
                </c:pt>
                <c:pt idx="2">
                  <c:v>362.47</c:v>
                </c:pt>
                <c:pt idx="3">
                  <c:v>614.29</c:v>
                </c:pt>
                <c:pt idx="4" formatCode="#,##0.00;&quot;△&quot;#,##0.00">
                  <c:v>0</c:v>
                </c:pt>
              </c:numCache>
            </c:numRef>
          </c:val>
        </c:ser>
        <c:dLbls>
          <c:showLegendKey val="0"/>
          <c:showVal val="0"/>
          <c:showCatName val="0"/>
          <c:showSerName val="0"/>
          <c:showPercent val="0"/>
          <c:showBubbleSize val="0"/>
        </c:dLbls>
        <c:gapWidth val="150"/>
        <c:axId val="108918656"/>
        <c:axId val="1089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1156.78</c:v>
                </c:pt>
                <c:pt idx="3">
                  <c:v>1239.21</c:v>
                </c:pt>
                <c:pt idx="4">
                  <c:v>1196.58</c:v>
                </c:pt>
              </c:numCache>
            </c:numRef>
          </c:val>
          <c:smooth val="0"/>
        </c:ser>
        <c:dLbls>
          <c:showLegendKey val="0"/>
          <c:showVal val="0"/>
          <c:showCatName val="0"/>
          <c:showSerName val="0"/>
          <c:showPercent val="0"/>
          <c:showBubbleSize val="0"/>
        </c:dLbls>
        <c:marker val="1"/>
        <c:smooth val="0"/>
        <c:axId val="108918656"/>
        <c:axId val="108933120"/>
      </c:lineChart>
      <c:dateAx>
        <c:axId val="108918656"/>
        <c:scaling>
          <c:orientation val="minMax"/>
        </c:scaling>
        <c:delete val="1"/>
        <c:axPos val="b"/>
        <c:numFmt formatCode="ge" sourceLinked="1"/>
        <c:majorTickMark val="none"/>
        <c:minorTickMark val="none"/>
        <c:tickLblPos val="none"/>
        <c:crossAx val="108933120"/>
        <c:crosses val="autoZero"/>
        <c:auto val="1"/>
        <c:lblOffset val="100"/>
        <c:baseTimeUnit val="years"/>
      </c:dateAx>
      <c:valAx>
        <c:axId val="1089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40.729999999999997</c:v>
                </c:pt>
                <c:pt idx="1">
                  <c:v>42.06</c:v>
                </c:pt>
                <c:pt idx="2">
                  <c:v>42.51</c:v>
                </c:pt>
                <c:pt idx="3">
                  <c:v>41.74</c:v>
                </c:pt>
                <c:pt idx="4">
                  <c:v>38.909999999999997</c:v>
                </c:pt>
              </c:numCache>
            </c:numRef>
          </c:val>
        </c:ser>
        <c:dLbls>
          <c:showLegendKey val="0"/>
          <c:showVal val="0"/>
          <c:showCatName val="0"/>
          <c:showSerName val="0"/>
          <c:showPercent val="0"/>
          <c:showBubbleSize val="0"/>
        </c:dLbls>
        <c:gapWidth val="150"/>
        <c:axId val="108955136"/>
        <c:axId val="1089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33.82</c:v>
                </c:pt>
                <c:pt idx="3">
                  <c:v>38.14</c:v>
                </c:pt>
                <c:pt idx="4">
                  <c:v>38.28</c:v>
                </c:pt>
              </c:numCache>
            </c:numRef>
          </c:val>
          <c:smooth val="0"/>
        </c:ser>
        <c:dLbls>
          <c:showLegendKey val="0"/>
          <c:showVal val="0"/>
          <c:showCatName val="0"/>
          <c:showSerName val="0"/>
          <c:showPercent val="0"/>
          <c:showBubbleSize val="0"/>
        </c:dLbls>
        <c:marker val="1"/>
        <c:smooth val="0"/>
        <c:axId val="108955136"/>
        <c:axId val="108957056"/>
      </c:lineChart>
      <c:dateAx>
        <c:axId val="108955136"/>
        <c:scaling>
          <c:orientation val="minMax"/>
        </c:scaling>
        <c:delete val="1"/>
        <c:axPos val="b"/>
        <c:numFmt formatCode="ge" sourceLinked="1"/>
        <c:majorTickMark val="none"/>
        <c:minorTickMark val="none"/>
        <c:tickLblPos val="none"/>
        <c:crossAx val="108957056"/>
        <c:crosses val="autoZero"/>
        <c:auto val="1"/>
        <c:lblOffset val="100"/>
        <c:baseTimeUnit val="years"/>
      </c:dateAx>
      <c:valAx>
        <c:axId val="1089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435.06</c:v>
                </c:pt>
                <c:pt idx="1">
                  <c:v>420.02</c:v>
                </c:pt>
                <c:pt idx="2">
                  <c:v>421.5</c:v>
                </c:pt>
                <c:pt idx="3">
                  <c:v>450.84</c:v>
                </c:pt>
                <c:pt idx="4">
                  <c:v>490.76</c:v>
                </c:pt>
              </c:numCache>
            </c:numRef>
          </c:val>
        </c:ser>
        <c:dLbls>
          <c:showLegendKey val="0"/>
          <c:showVal val="0"/>
          <c:showCatName val="0"/>
          <c:showSerName val="0"/>
          <c:showPercent val="0"/>
          <c:showBubbleSize val="0"/>
        </c:dLbls>
        <c:gapWidth val="150"/>
        <c:axId val="108991616"/>
        <c:axId val="1089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525.1</c:v>
                </c:pt>
                <c:pt idx="3">
                  <c:v>471.79</c:v>
                </c:pt>
                <c:pt idx="4">
                  <c:v>468.36</c:v>
                </c:pt>
              </c:numCache>
            </c:numRef>
          </c:val>
          <c:smooth val="0"/>
        </c:ser>
        <c:dLbls>
          <c:showLegendKey val="0"/>
          <c:showVal val="0"/>
          <c:showCatName val="0"/>
          <c:showSerName val="0"/>
          <c:showPercent val="0"/>
          <c:showBubbleSize val="0"/>
        </c:dLbls>
        <c:marker val="1"/>
        <c:smooth val="0"/>
        <c:axId val="108991616"/>
        <c:axId val="108993536"/>
      </c:lineChart>
      <c:dateAx>
        <c:axId val="108991616"/>
        <c:scaling>
          <c:orientation val="minMax"/>
        </c:scaling>
        <c:delete val="1"/>
        <c:axPos val="b"/>
        <c:numFmt formatCode="ge" sourceLinked="1"/>
        <c:majorTickMark val="none"/>
        <c:minorTickMark val="none"/>
        <c:tickLblPos val="none"/>
        <c:crossAx val="108993536"/>
        <c:crosses val="autoZero"/>
        <c:auto val="1"/>
        <c:lblOffset val="100"/>
        <c:baseTimeUnit val="years"/>
      </c:dateAx>
      <c:valAx>
        <c:axId val="1089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三朝町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G2</v>
      </c>
      <c r="X8" s="46"/>
      <c r="Y8" s="46"/>
      <c r="Z8" s="46"/>
      <c r="AA8" s="46"/>
      <c r="AB8" s="46"/>
      <c r="AC8" s="46"/>
      <c r="AD8" s="3"/>
      <c r="AE8" s="3"/>
      <c r="AF8" s="3"/>
      <c r="AG8" s="3"/>
      <c r="AH8" s="3"/>
      <c r="AI8" s="3"/>
      <c r="AJ8" s="3"/>
      <c r="AK8" s="3"/>
      <c r="AL8" s="47">
        <f>データ!R6</f>
        <v>6816</v>
      </c>
      <c r="AM8" s="47"/>
      <c r="AN8" s="47"/>
      <c r="AO8" s="47"/>
      <c r="AP8" s="47"/>
      <c r="AQ8" s="47"/>
      <c r="AR8" s="47"/>
      <c r="AS8" s="47"/>
      <c r="AT8" s="43">
        <f>データ!S6</f>
        <v>233.52</v>
      </c>
      <c r="AU8" s="43"/>
      <c r="AV8" s="43"/>
      <c r="AW8" s="43"/>
      <c r="AX8" s="43"/>
      <c r="AY8" s="43"/>
      <c r="AZ8" s="43"/>
      <c r="BA8" s="43"/>
      <c r="BB8" s="43">
        <f>データ!T6</f>
        <v>29.19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0.41</v>
      </c>
      <c r="Q10" s="43"/>
      <c r="R10" s="43"/>
      <c r="S10" s="43"/>
      <c r="T10" s="43"/>
      <c r="U10" s="43"/>
      <c r="V10" s="43"/>
      <c r="W10" s="43">
        <f>データ!P6</f>
        <v>100</v>
      </c>
      <c r="X10" s="43"/>
      <c r="Y10" s="43"/>
      <c r="Z10" s="43"/>
      <c r="AA10" s="43"/>
      <c r="AB10" s="43"/>
      <c r="AC10" s="43"/>
      <c r="AD10" s="47">
        <f>データ!Q6</f>
        <v>3456</v>
      </c>
      <c r="AE10" s="47"/>
      <c r="AF10" s="47"/>
      <c r="AG10" s="47"/>
      <c r="AH10" s="47"/>
      <c r="AI10" s="47"/>
      <c r="AJ10" s="47"/>
      <c r="AK10" s="2"/>
      <c r="AL10" s="47">
        <f>データ!U6</f>
        <v>28</v>
      </c>
      <c r="AM10" s="47"/>
      <c r="AN10" s="47"/>
      <c r="AO10" s="47"/>
      <c r="AP10" s="47"/>
      <c r="AQ10" s="47"/>
      <c r="AR10" s="47"/>
      <c r="AS10" s="47"/>
      <c r="AT10" s="43">
        <f>データ!V6</f>
        <v>0.02</v>
      </c>
      <c r="AU10" s="43"/>
      <c r="AV10" s="43"/>
      <c r="AW10" s="43"/>
      <c r="AX10" s="43"/>
      <c r="AY10" s="43"/>
      <c r="AZ10" s="43"/>
      <c r="BA10" s="43"/>
      <c r="BB10" s="43">
        <f>データ!W6</f>
        <v>1400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313645</v>
      </c>
      <c r="D6" s="31">
        <f t="shared" si="3"/>
        <v>47</v>
      </c>
      <c r="E6" s="31">
        <f t="shared" si="3"/>
        <v>17</v>
      </c>
      <c r="F6" s="31">
        <f t="shared" si="3"/>
        <v>7</v>
      </c>
      <c r="G6" s="31">
        <f t="shared" si="3"/>
        <v>0</v>
      </c>
      <c r="H6" s="31" t="str">
        <f t="shared" si="3"/>
        <v>鳥取県　三朝町</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0.41</v>
      </c>
      <c r="P6" s="32">
        <f t="shared" si="3"/>
        <v>100</v>
      </c>
      <c r="Q6" s="32">
        <f t="shared" si="3"/>
        <v>3456</v>
      </c>
      <c r="R6" s="32">
        <f t="shared" si="3"/>
        <v>6816</v>
      </c>
      <c r="S6" s="32">
        <f t="shared" si="3"/>
        <v>233.52</v>
      </c>
      <c r="T6" s="32">
        <f t="shared" si="3"/>
        <v>29.19</v>
      </c>
      <c r="U6" s="32">
        <f t="shared" si="3"/>
        <v>28</v>
      </c>
      <c r="V6" s="32">
        <f t="shared" si="3"/>
        <v>0.02</v>
      </c>
      <c r="W6" s="32">
        <f t="shared" si="3"/>
        <v>1400</v>
      </c>
      <c r="X6" s="33">
        <f>IF(X7="",NA(),X7)</f>
        <v>55.84</v>
      </c>
      <c r="Y6" s="33">
        <f t="shared" ref="Y6:AG6" si="4">IF(Y7="",NA(),Y7)</f>
        <v>56.77</v>
      </c>
      <c r="Z6" s="33">
        <f t="shared" si="4"/>
        <v>57.81</v>
      </c>
      <c r="AA6" s="33">
        <f t="shared" si="4"/>
        <v>56.71</v>
      </c>
      <c r="AB6" s="33">
        <f t="shared" si="4"/>
        <v>53.94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253.63</v>
      </c>
      <c r="BF6" s="33">
        <f t="shared" ref="BF6:BN6" si="7">IF(BF7="",NA(),BF7)</f>
        <v>215.4</v>
      </c>
      <c r="BG6" s="33">
        <f t="shared" si="7"/>
        <v>362.47</v>
      </c>
      <c r="BH6" s="33">
        <f t="shared" si="7"/>
        <v>614.29</v>
      </c>
      <c r="BI6" s="32">
        <f t="shared" si="7"/>
        <v>0</v>
      </c>
      <c r="BJ6" s="33">
        <f t="shared" si="7"/>
        <v>1775.02</v>
      </c>
      <c r="BK6" s="33">
        <f t="shared" si="7"/>
        <v>1844.55</v>
      </c>
      <c r="BL6" s="33">
        <f t="shared" si="7"/>
        <v>1156.78</v>
      </c>
      <c r="BM6" s="33">
        <f t="shared" si="7"/>
        <v>1239.21</v>
      </c>
      <c r="BN6" s="33">
        <f t="shared" si="7"/>
        <v>1196.58</v>
      </c>
      <c r="BO6" s="32" t="str">
        <f>IF(BO7="","",IF(BO7="-","【-】","【"&amp;SUBSTITUTE(TEXT(BO7,"#,##0.00"),"-","△")&amp;"】"))</f>
        <v>【1,247.32】</v>
      </c>
      <c r="BP6" s="33">
        <f>IF(BP7="",NA(),BP7)</f>
        <v>40.729999999999997</v>
      </c>
      <c r="BQ6" s="33">
        <f t="shared" ref="BQ6:BY6" si="8">IF(BQ7="",NA(),BQ7)</f>
        <v>42.06</v>
      </c>
      <c r="BR6" s="33">
        <f t="shared" si="8"/>
        <v>42.51</v>
      </c>
      <c r="BS6" s="33">
        <f t="shared" si="8"/>
        <v>41.74</v>
      </c>
      <c r="BT6" s="33">
        <f t="shared" si="8"/>
        <v>38.909999999999997</v>
      </c>
      <c r="BU6" s="33">
        <f t="shared" si="8"/>
        <v>24.18</v>
      </c>
      <c r="BV6" s="33">
        <f t="shared" si="8"/>
        <v>22.93</v>
      </c>
      <c r="BW6" s="33">
        <f t="shared" si="8"/>
        <v>33.82</v>
      </c>
      <c r="BX6" s="33">
        <f t="shared" si="8"/>
        <v>38.14</v>
      </c>
      <c r="BY6" s="33">
        <f t="shared" si="8"/>
        <v>38.28</v>
      </c>
      <c r="BZ6" s="32" t="str">
        <f>IF(BZ7="","",IF(BZ7="-","【-】","【"&amp;SUBSTITUTE(TEXT(BZ7,"#,##0.00"),"-","△")&amp;"】"))</f>
        <v>【29.13】</v>
      </c>
      <c r="CA6" s="33">
        <f>IF(CA7="",NA(),CA7)</f>
        <v>435.06</v>
      </c>
      <c r="CB6" s="33">
        <f t="shared" ref="CB6:CJ6" si="9">IF(CB7="",NA(),CB7)</f>
        <v>420.02</v>
      </c>
      <c r="CC6" s="33">
        <f t="shared" si="9"/>
        <v>421.5</v>
      </c>
      <c r="CD6" s="33">
        <f t="shared" si="9"/>
        <v>450.84</v>
      </c>
      <c r="CE6" s="33">
        <f t="shared" si="9"/>
        <v>490.76</v>
      </c>
      <c r="CF6" s="33">
        <f t="shared" si="9"/>
        <v>688.75</v>
      </c>
      <c r="CG6" s="33">
        <f t="shared" si="9"/>
        <v>690.86</v>
      </c>
      <c r="CH6" s="33">
        <f t="shared" si="9"/>
        <v>525.1</v>
      </c>
      <c r="CI6" s="33">
        <f t="shared" si="9"/>
        <v>471.79</v>
      </c>
      <c r="CJ6" s="33">
        <f t="shared" si="9"/>
        <v>468.36</v>
      </c>
      <c r="CK6" s="32" t="str">
        <f>IF(CK7="","",IF(CK7="-","【-】","【"&amp;SUBSTITUTE(TEXT(CK7,"#,##0.00"),"-","△")&amp;"】"))</f>
        <v>【609.17】</v>
      </c>
      <c r="CL6" s="33">
        <f>IF(CL7="",NA(),CL7)</f>
        <v>50</v>
      </c>
      <c r="CM6" s="33">
        <f t="shared" ref="CM6:CU6" si="10">IF(CM7="",NA(),CM7)</f>
        <v>57.14</v>
      </c>
      <c r="CN6" s="33">
        <f t="shared" si="10"/>
        <v>28.57</v>
      </c>
      <c r="CO6" s="33" t="str">
        <f t="shared" si="10"/>
        <v>-</v>
      </c>
      <c r="CP6" s="33" t="str">
        <f t="shared" si="10"/>
        <v>-</v>
      </c>
      <c r="CQ6" s="33">
        <f t="shared" si="10"/>
        <v>44.28</v>
      </c>
      <c r="CR6" s="33">
        <f t="shared" si="10"/>
        <v>47.83</v>
      </c>
      <c r="CS6" s="33">
        <f t="shared" si="10"/>
        <v>58.58</v>
      </c>
      <c r="CT6" s="33">
        <f t="shared" si="10"/>
        <v>56.52</v>
      </c>
      <c r="CU6" s="33">
        <f t="shared" si="10"/>
        <v>53.97</v>
      </c>
      <c r="CV6" s="32" t="str">
        <f>IF(CV7="","",IF(CV7="-","【-】","【"&amp;SUBSTITUTE(TEXT(CV7,"#,##0.00"),"-","△")&amp;"】"))</f>
        <v>【48.43】</v>
      </c>
      <c r="CW6" s="33">
        <f>IF(CW7="",NA(),CW7)</f>
        <v>72.73</v>
      </c>
      <c r="CX6" s="33">
        <f t="shared" ref="CX6:DF6" si="11">IF(CX7="",NA(),CX7)</f>
        <v>71.88</v>
      </c>
      <c r="CY6" s="33">
        <f t="shared" si="11"/>
        <v>74.19</v>
      </c>
      <c r="CZ6" s="33">
        <f t="shared" si="11"/>
        <v>77.42</v>
      </c>
      <c r="DA6" s="33">
        <f t="shared" si="11"/>
        <v>75</v>
      </c>
      <c r="DB6" s="33">
        <f t="shared" si="11"/>
        <v>84.31</v>
      </c>
      <c r="DC6" s="33">
        <f t="shared" si="11"/>
        <v>84.46</v>
      </c>
      <c r="DD6" s="33">
        <f t="shared" si="11"/>
        <v>89.31</v>
      </c>
      <c r="DE6" s="33">
        <f t="shared" si="11"/>
        <v>91.27</v>
      </c>
      <c r="DF6" s="33">
        <f t="shared" si="11"/>
        <v>92.01</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313645</v>
      </c>
      <c r="D7" s="35">
        <v>47</v>
      </c>
      <c r="E7" s="35">
        <v>17</v>
      </c>
      <c r="F7" s="35">
        <v>7</v>
      </c>
      <c r="G7" s="35">
        <v>0</v>
      </c>
      <c r="H7" s="35" t="s">
        <v>96</v>
      </c>
      <c r="I7" s="35" t="s">
        <v>97</v>
      </c>
      <c r="J7" s="35" t="s">
        <v>98</v>
      </c>
      <c r="K7" s="35" t="s">
        <v>99</v>
      </c>
      <c r="L7" s="35" t="s">
        <v>100</v>
      </c>
      <c r="M7" s="36" t="s">
        <v>101</v>
      </c>
      <c r="N7" s="36" t="s">
        <v>102</v>
      </c>
      <c r="O7" s="36">
        <v>0.41</v>
      </c>
      <c r="P7" s="36">
        <v>100</v>
      </c>
      <c r="Q7" s="36">
        <v>3456</v>
      </c>
      <c r="R7" s="36">
        <v>6816</v>
      </c>
      <c r="S7" s="36">
        <v>233.52</v>
      </c>
      <c r="T7" s="36">
        <v>29.19</v>
      </c>
      <c r="U7" s="36">
        <v>28</v>
      </c>
      <c r="V7" s="36">
        <v>0.02</v>
      </c>
      <c r="W7" s="36">
        <v>1400</v>
      </c>
      <c r="X7" s="36">
        <v>55.84</v>
      </c>
      <c r="Y7" s="36">
        <v>56.77</v>
      </c>
      <c r="Z7" s="36">
        <v>57.81</v>
      </c>
      <c r="AA7" s="36">
        <v>56.71</v>
      </c>
      <c r="AB7" s="36">
        <v>53.94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253.63</v>
      </c>
      <c r="BF7" s="36">
        <v>215.4</v>
      </c>
      <c r="BG7" s="36">
        <v>362.47</v>
      </c>
      <c r="BH7" s="36">
        <v>614.29</v>
      </c>
      <c r="BI7" s="36">
        <v>0</v>
      </c>
      <c r="BJ7" s="36">
        <v>1775.02</v>
      </c>
      <c r="BK7" s="36">
        <v>1844.55</v>
      </c>
      <c r="BL7" s="36">
        <v>1156.78</v>
      </c>
      <c r="BM7" s="36">
        <v>1239.21</v>
      </c>
      <c r="BN7" s="36">
        <v>1196.58</v>
      </c>
      <c r="BO7" s="36">
        <v>1247.32</v>
      </c>
      <c r="BP7" s="36">
        <v>40.729999999999997</v>
      </c>
      <c r="BQ7" s="36">
        <v>42.06</v>
      </c>
      <c r="BR7" s="36">
        <v>42.51</v>
      </c>
      <c r="BS7" s="36">
        <v>41.74</v>
      </c>
      <c r="BT7" s="36">
        <v>38.909999999999997</v>
      </c>
      <c r="BU7" s="36">
        <v>24.18</v>
      </c>
      <c r="BV7" s="36">
        <v>22.93</v>
      </c>
      <c r="BW7" s="36">
        <v>33.82</v>
      </c>
      <c r="BX7" s="36">
        <v>38.14</v>
      </c>
      <c r="BY7" s="36">
        <v>38.28</v>
      </c>
      <c r="BZ7" s="36">
        <v>29.13</v>
      </c>
      <c r="CA7" s="36">
        <v>435.06</v>
      </c>
      <c r="CB7" s="36">
        <v>420.02</v>
      </c>
      <c r="CC7" s="36">
        <v>421.5</v>
      </c>
      <c r="CD7" s="36">
        <v>450.84</v>
      </c>
      <c r="CE7" s="36">
        <v>490.76</v>
      </c>
      <c r="CF7" s="36">
        <v>688.75</v>
      </c>
      <c r="CG7" s="36">
        <v>690.86</v>
      </c>
      <c r="CH7" s="36">
        <v>525.1</v>
      </c>
      <c r="CI7" s="36">
        <v>471.79</v>
      </c>
      <c r="CJ7" s="36">
        <v>468.36</v>
      </c>
      <c r="CK7" s="36">
        <v>609.16999999999996</v>
      </c>
      <c r="CL7" s="36">
        <v>50</v>
      </c>
      <c r="CM7" s="36">
        <v>57.14</v>
      </c>
      <c r="CN7" s="36">
        <v>28.57</v>
      </c>
      <c r="CO7" s="36" t="s">
        <v>101</v>
      </c>
      <c r="CP7" s="36" t="s">
        <v>101</v>
      </c>
      <c r="CQ7" s="36">
        <v>44.28</v>
      </c>
      <c r="CR7" s="36">
        <v>47.83</v>
      </c>
      <c r="CS7" s="36">
        <v>58.58</v>
      </c>
      <c r="CT7" s="36">
        <v>56.52</v>
      </c>
      <c r="CU7" s="36">
        <v>53.97</v>
      </c>
      <c r="CV7" s="36">
        <v>48.43</v>
      </c>
      <c r="CW7" s="36">
        <v>72.73</v>
      </c>
      <c r="CX7" s="36">
        <v>71.88</v>
      </c>
      <c r="CY7" s="36">
        <v>74.19</v>
      </c>
      <c r="CZ7" s="36">
        <v>77.42</v>
      </c>
      <c r="DA7" s="36">
        <v>75</v>
      </c>
      <c r="DB7" s="36">
        <v>84.31</v>
      </c>
      <c r="DC7" s="36">
        <v>84.46</v>
      </c>
      <c r="DD7" s="36">
        <v>89.31</v>
      </c>
      <c r="DE7" s="36">
        <v>91.27</v>
      </c>
      <c r="DF7" s="36">
        <v>92.01</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urushibara-ryouji</cp:lastModifiedBy>
  <cp:lastPrinted>2017-02-22T03:43:51Z</cp:lastPrinted>
  <dcterms:created xsi:type="dcterms:W3CDTF">2017-02-08T03:19:47Z</dcterms:created>
  <dcterms:modified xsi:type="dcterms:W3CDTF">2017-02-23T01:34:10Z</dcterms:modified>
  <cp:category/>
</cp:coreProperties>
</file>