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5040" yWindow="21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<sst xmlns="http://schemas.openxmlformats.org/spreadsheetml/2006/main" count="221" uniqueCount="111">
  <si>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</si>
  <si>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</si>
  <si>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</si>
  <si>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</si>
  <si>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</si>
  <si>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</si>
  <si>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</si>
  <si>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</si>
  <si>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</si>
  <si>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</si>
  <si>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</si>
  <si>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</si>
  <si>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</si>
  <si>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</si>
  <si>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</si>
  <si>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</si>
  <si>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</si>
  <si>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</si>
  <si>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</si>
  <si>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</si>
  <si>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</si>
  <si>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</si>
  <si>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</si>
  <si>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</si>
  <si>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</si>
  <si>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</si>
  <si>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</si>
  <si>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</si>
  <si>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</si>
  <si>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</si>
  <si>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</si>
  <si>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</si>
  <si>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</si>
  <si>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</si>
  <si>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</si>
  <si>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</si>
  <si>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</si>
  <si>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</si>
  <si>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</si>
  <si>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</si>
  <si>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</si>
  <si>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</si>
  <si>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</si>
  <si>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</si>
  <si>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</si>
  <si>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</si>
  <si>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</si>
  <si>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</si>
  <si>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</si>
  <si>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</si>
  <si>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</si>
  <si>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</si>
  <si>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</si>
  <si>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</si>
  <si>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</si>
  <si>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</si>
  <si>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</si>
  <si>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</si>
  <si>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</si>
  <si>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</si>
  <si>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</si>
  <si>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</si>
  <si>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</si>
  <si>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</si>
  <si>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</si>
  <si>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</si>
  <si>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</si>
  <si>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</si>
  <si>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</si>
  <si>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</si>
  <si>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</si>
  <si>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</si>
  <si>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</si>
  <si>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</si>
  <si>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</si>
  <si>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</si>
  <si>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</si>
  <si>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</si>
  <si>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</si>
  <si>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</si>
  <si>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</si>
  <si>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</si>
  <si>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</si>
  <si>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</si>
  <si>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</si>
  <si>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</si>
  <si>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</si>
  <si>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</si>
  <si>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</si>
  <si>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</si>
  <si>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</si>
  <si>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</si>
  <si>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</si>
  <si>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</si>
  <si>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</si>
  <si>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</si>
  <si>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三朝町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</si>
  <si>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</si>
  <si>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</si>
  <si>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</si>
  <si>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</si>
  <si>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</si>
  <si>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</si>
  <si>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</si>
  <si>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</si>
  <si>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</si>
  <si>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</si>
  <si>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</si>
  <si>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入：料金改定を平成１９年４月に行った。一方で、人口(水洗便所設置済人口)の減少に伴い、料金収入は年々減少している。このため、徴収率を高めるとともに、人口の推移を考慮した料金体系の見直しを図る必要がある。
支出：施設の修繕は(原則として)職員が直営で対応し、維持管理経費の節減に努めている。一方で、施設の老朽化に伴い機能強化計画を策定し、施設更新や維持管理コストの平準化を図る。</t>
    <rPh sb="0" eb="2">
      <t>シュウニュウ</t>
    </rPh>
    <rPh sb="5" eb="7">
      <t>カイテイ</t>
    </rPh>
    <rPh sb="20" eb="22">
      <t>イッポウ</t>
    </rPh>
    <rPh sb="24" eb="26">
      <t>ジンコウ</t>
    </rPh>
    <rPh sb="27" eb="29">
      <t>スイセン</t>
    </rPh>
    <rPh sb="29" eb="31">
      <t>ベンジョ</t>
    </rPh>
    <rPh sb="31" eb="33">
      <t>セッチ</t>
    </rPh>
    <rPh sb="33" eb="34">
      <t>ズミ</t>
    </rPh>
    <rPh sb="34" eb="36">
      <t>ジンコウ</t>
    </rPh>
    <rPh sb="38" eb="40">
      <t>ゲンショウ</t>
    </rPh>
    <rPh sb="41" eb="42">
      <t>トモナ</t>
    </rPh>
    <rPh sb="44" eb="46">
      <t>リョウキン</t>
    </rPh>
    <rPh sb="46" eb="48">
      <t>シュウニュウ</t>
    </rPh>
    <rPh sb="49" eb="51">
      <t>ネンネン</t>
    </rPh>
    <rPh sb="51" eb="53">
      <t>ゲンショウ</t>
    </rPh>
    <rPh sb="96" eb="98">
      <t>ヒツヨウ</t>
    </rPh>
    <rPh sb="104" eb="106">
      <t>シシュツ</t>
    </rPh>
    <rPh sb="107" eb="109">
      <t>シセツ</t>
    </rPh>
    <rPh sb="110" eb="112">
      <t>シュウゼン</t>
    </rPh>
    <rPh sb="114" eb="116">
      <t>ゲンソク</t>
    </rPh>
    <rPh sb="120" eb="122">
      <t>ショクイン</t>
    </rPh>
    <rPh sb="123" eb="125">
      <t>チョクエイ</t>
    </rPh>
    <rPh sb="126" eb="128">
      <t>タイオウ</t>
    </rPh>
    <rPh sb="130" eb="132">
      <t>イジ</t>
    </rPh>
    <rPh sb="132" eb="134">
      <t>カンリ</t>
    </rPh>
    <rPh sb="134" eb="136">
      <t>ケイヒ</t>
    </rPh>
    <rPh sb="137" eb="139">
      <t>セツゲン</t>
    </rPh>
    <rPh sb="140" eb="141">
      <t>ツト</t>
    </rPh>
    <rPh sb="146" eb="148">
      <t>イッポウ</t>
    </rPh>
    <rPh sb="150" eb="152">
      <t>シセツ</t>
    </rPh>
    <rPh sb="153" eb="156">
      <t>ロウキュウカ</t>
    </rPh>
    <rPh sb="157" eb="158">
      <t>トモナ</t>
    </rPh>
    <rPh sb="159" eb="161">
      <t>キノウ</t>
    </rPh>
    <rPh sb="161" eb="163">
      <t>キョウカ</t>
    </rPh>
    <rPh sb="163" eb="165">
      <t>ケイカク</t>
    </rPh>
    <rPh sb="166" eb="168">
      <t>サクテイ</t>
    </rPh>
    <phoneticPr fontId="4"/>
  </si>
  <si>
    <t>　経営環境が厳しさを増す中で長期的かつ安定した経営基盤の強化を図ることが必要である。
１ 人口が減少する中で料金収入を確保するため、徴収率を高めるとともに、料金体系の見直しを図る。
２ 維持管理経費を抑制するなど経費の削減を図る。
３ 機能強化計画に基づき老朽化の対策を図る。</t>
    <rPh sb="1" eb="3">
      <t>ケイエイ</t>
    </rPh>
    <rPh sb="3" eb="5">
      <t>カンキョウ</t>
    </rPh>
    <rPh sb="6" eb="7">
      <t>キビ</t>
    </rPh>
    <rPh sb="10" eb="11">
      <t>マ</t>
    </rPh>
    <rPh sb="12" eb="13">
      <t>ナカ</t>
    </rPh>
    <rPh sb="14" eb="16">
      <t>チョウキ</t>
    </rPh>
    <rPh sb="16" eb="17">
      <t>テキ</t>
    </rPh>
    <rPh sb="19" eb="21">
      <t>アンテイ</t>
    </rPh>
    <rPh sb="23" eb="25">
      <t>ケイエイ</t>
    </rPh>
    <rPh sb="25" eb="27">
      <t>キバン</t>
    </rPh>
    <rPh sb="28" eb="30">
      <t>キョウカ</t>
    </rPh>
    <rPh sb="31" eb="32">
      <t>ハカ</t>
    </rPh>
    <rPh sb="36" eb="38">
      <t>ヒツヨウ</t>
    </rPh>
    <rPh sb="45" eb="47">
      <t>ジンコウ</t>
    </rPh>
    <rPh sb="48" eb="50">
      <t>ゲンショウ</t>
    </rPh>
    <rPh sb="52" eb="53">
      <t>ナカ</t>
    </rPh>
    <rPh sb="54" eb="56">
      <t>リョウキン</t>
    </rPh>
    <rPh sb="56" eb="58">
      <t>シュウニュウ</t>
    </rPh>
    <rPh sb="59" eb="61">
      <t>カクホ</t>
    </rPh>
    <rPh sb="66" eb="68">
      <t>チョウシュウ</t>
    </rPh>
    <rPh sb="68" eb="69">
      <t>リツ</t>
    </rPh>
    <rPh sb="70" eb="71">
      <t>タカ</t>
    </rPh>
    <rPh sb="78" eb="80">
      <t>リョウキン</t>
    </rPh>
    <rPh sb="80" eb="82">
      <t>タイケイ</t>
    </rPh>
    <rPh sb="83" eb="85">
      <t>ミナオ</t>
    </rPh>
    <rPh sb="87" eb="88">
      <t>ハカ</t>
    </rPh>
    <rPh sb="106" eb="108">
      <t>ケイヒ</t>
    </rPh>
    <rPh sb="109" eb="111">
      <t>サクゲン</t>
    </rPh>
    <rPh sb="112" eb="113">
      <t>ハカ</t>
    </rPh>
    <rPh sb="118" eb="120">
      <t>キノウ</t>
    </rPh>
    <rPh sb="120" eb="122">
      <t>キョウカ</t>
    </rPh>
    <rPh sb="122" eb="124">
      <t>ケイカク</t>
    </rPh>
    <rPh sb="125" eb="126">
      <t>モト</t>
    </rPh>
    <rPh sb="128" eb="130">
      <t>ロウキュウ</t>
    </rPh>
    <rPh sb="130" eb="131">
      <t>カ</t>
    </rPh>
    <rPh sb="132" eb="134">
      <t>タイサク</t>
    </rPh>
    <rPh sb="135" eb="136">
      <t>ハカ</t>
    </rPh>
    <phoneticPr fontId="4"/>
  </si>
  <si>
    <t>　平成６年～１６年に農業集落排水事業(８施設)を供用開始し２１年を迎えようとしている。
　住民生活に重大な影響を及ぼす事故の発生や機能停止を未然に防ぐとともに、施設更新や維持管理コストの平準化を図るため平成２６年度に３施設の機能強化計画を策定した。この計画に基づき、老朽化の対策を進める。
　また、他の５施設についても同様に計画を策定し、老朽化の対策を進める。</t>
    <rPh sb="1" eb="3">
      <t>ヘイセイ</t>
    </rPh>
    <rPh sb="4" eb="5">
      <t>ネン</t>
    </rPh>
    <rPh sb="8" eb="9">
      <t>ネン</t>
    </rPh>
    <rPh sb="10" eb="12">
      <t>ノウギョウ</t>
    </rPh>
    <rPh sb="12" eb="14">
      <t>シュウラク</t>
    </rPh>
    <rPh sb="14" eb="16">
      <t>ハイスイ</t>
    </rPh>
    <rPh sb="16" eb="18">
      <t>ジギョウ</t>
    </rPh>
    <rPh sb="20" eb="22">
      <t>シセツ</t>
    </rPh>
    <rPh sb="24" eb="26">
      <t>キョウヨウ</t>
    </rPh>
    <rPh sb="26" eb="28">
      <t>カイシ</t>
    </rPh>
    <rPh sb="31" eb="32">
      <t>ネン</t>
    </rPh>
    <rPh sb="33" eb="34">
      <t>ムカ</t>
    </rPh>
    <rPh sb="45" eb="47">
      <t>ジュウミン</t>
    </rPh>
    <rPh sb="47" eb="49">
      <t>セイカツ</t>
    </rPh>
    <rPh sb="50" eb="52">
      <t>ジュウダイ</t>
    </rPh>
    <rPh sb="53" eb="55">
      <t>エイキョウ</t>
    </rPh>
    <rPh sb="56" eb="57">
      <t>オヨ</t>
    </rPh>
    <rPh sb="59" eb="61">
      <t>ジコ</t>
    </rPh>
    <rPh sb="62" eb="64">
      <t>ハッセイ</t>
    </rPh>
    <rPh sb="65" eb="67">
      <t>キノウ</t>
    </rPh>
    <rPh sb="67" eb="69">
      <t>テイシ</t>
    </rPh>
    <rPh sb="70" eb="72">
      <t>ミゼン</t>
    </rPh>
    <rPh sb="73" eb="74">
      <t>フセ</t>
    </rPh>
    <rPh sb="80" eb="82">
      <t>シセツ</t>
    </rPh>
    <rPh sb="82" eb="84">
      <t>コウシン</t>
    </rPh>
    <rPh sb="85" eb="87">
      <t>イジ</t>
    </rPh>
    <rPh sb="87" eb="89">
      <t>カンリ</t>
    </rPh>
    <rPh sb="93" eb="96">
      <t>ヘイジュンカ</t>
    </rPh>
    <rPh sb="97" eb="98">
      <t>ハカ</t>
    </rPh>
    <rPh sb="101" eb="103">
      <t>ヘイセイ</t>
    </rPh>
    <rPh sb="105" eb="107">
      <t>ネンド</t>
    </rPh>
    <rPh sb="109" eb="111">
      <t>シセツ</t>
    </rPh>
    <rPh sb="112" eb="114">
      <t>キノウ</t>
    </rPh>
    <rPh sb="114" eb="116">
      <t>キョウカ</t>
    </rPh>
    <rPh sb="116" eb="118">
      <t>ケイカク</t>
    </rPh>
    <rPh sb="119" eb="121">
      <t>サクテイ</t>
    </rPh>
    <rPh sb="126" eb="128">
      <t>ケイカク</t>
    </rPh>
    <rPh sb="129" eb="130">
      <t>モト</t>
    </rPh>
    <rPh sb="133" eb="135">
      <t>ロウキュウ</t>
    </rPh>
    <rPh sb="135" eb="136">
      <t>カ</t>
    </rPh>
    <rPh sb="137" eb="139">
      <t>タイサク</t>
    </rPh>
    <rPh sb="140" eb="141">
      <t>スス</t>
    </rPh>
    <rPh sb="149" eb="150">
      <t>ホカ</t>
    </rPh>
    <rPh sb="152" eb="154">
      <t>シセツ</t>
    </rPh>
    <rPh sb="159" eb="161">
      <t>ドウヨウ</t>
    </rPh>
    <rPh sb="162" eb="164">
      <t>ケイカク</t>
    </rPh>
    <rPh sb="165" eb="167">
      <t>サクテイ</t>
    </rPh>
    <rPh sb="169" eb="172">
      <t>ロウキュウカ</t>
    </rPh>
    <rPh sb="173" eb="175">
      <t>タイサク</t>
    </rPh>
    <rPh sb="176" eb="17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</si>
</sst>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967680"/>
        <c:axId val="1008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4967680"/>
        <c:axId val="100809728"/>
      </c:lineChart>
      <c:dateAx>
        <c:axId val="54967680"/>
        <c:scaling>
          <c:orientation val="minMax"/>
        </c:scaling>
        <c:delete val="1"/>
        <c:axPos val="b"/>
        <c:numFmt formatCode="ge" sourceLinked="1"/>
        <c:majorTickMark val="none"/>
        <c:minorTickMark val="none"/>
        <c:tickLblPos val="none"/>
        <c:crossAx val="100809728"/>
        <c:crosses val="autoZero"/>
        <c:auto val="1"/>
        <c:lblOffset val="100"/>
        <c:baseTimeUnit val="years"/>
      </c:dateAx>
      <c:valAx>
        <c:axId val="100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676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79.59</c:v>
                </c:pt>
                <c:pt idx="1">
                  <c:v>64.89</c:v>
                </c:pt>
                <c:pt idx="2">
                  <c:v>79.010000000000005</c:v>
                </c:pt>
                <c:pt idx="3">
                  <c:v>77.23</c:v>
                </c:pt>
                <c:pt idx="4">
                  <c:v>82.48</c:v>
                </c:pt>
              </c:numCache>
            </c:numRef>
          </c:val>
        </c:ser>
        <c:dLbls>
          <c:showLegendKey val="0"/>
          <c:showVal val="0"/>
          <c:showCatName val="0"/>
          <c:showSerName val="0"/>
          <c:showPercent val="0"/>
          <c:showBubbleSize val="0"/>
        </c:dLbls>
        <c:gapWidth val="150"/>
        <c:axId val="110192512"/>
        <c:axId val="1121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92512"/>
        <c:axId val="112184704"/>
      </c:lineChart>
      <c:dateAx>
        <c:axId val="110192512"/>
        <c:scaling>
          <c:orientation val="minMax"/>
        </c:scaling>
        <c:delete val="1"/>
        <c:axPos val="b"/>
        <c:numFmt formatCode="ge" sourceLinked="1"/>
        <c:majorTickMark val="none"/>
        <c:minorTickMark val="none"/>
        <c:tickLblPos val="none"/>
        <c:crossAx val="112184704"/>
        <c:crosses val="autoZero"/>
        <c:auto val="1"/>
        <c:lblOffset val="100"/>
        <c:baseTimeUnit val="years"/>
      </c:dateAx>
      <c:valAx>
        <c:axId val="1121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31008"/>
        <c:axId val="299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31008"/>
        <c:axId val="29932928"/>
      </c:lineChart>
      <c:dateAx>
        <c:axId val="29931008"/>
        <c:scaling>
          <c:orientation val="minMax"/>
        </c:scaling>
        <c:delete val="1"/>
        <c:axPos val="b"/>
        <c:numFmt formatCode="ge" sourceLinked="1"/>
        <c:majorTickMark val="none"/>
        <c:minorTickMark val="none"/>
        <c:tickLblPos val="none"/>
        <c:crossAx val="29932928"/>
        <c:crosses val="autoZero"/>
        <c:auto val="1"/>
        <c:lblOffset val="100"/>
        <c:baseTimeUnit val="years"/>
      </c:dateAx>
      <c:valAx>
        <c:axId val="299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42912"/>
        <c:axId val="299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42912"/>
        <c:axId val="29944832"/>
      </c:lineChart>
      <c:dateAx>
        <c:axId val="29942912"/>
        <c:scaling>
          <c:orientation val="minMax"/>
        </c:scaling>
        <c:delete val="1"/>
        <c:axPos val="b"/>
        <c:numFmt formatCode="ge" sourceLinked="1"/>
        <c:majorTickMark val="none"/>
        <c:minorTickMark val="none"/>
        <c:tickLblPos val="none"/>
        <c:crossAx val="29944832"/>
        <c:crosses val="autoZero"/>
        <c:auto val="1"/>
        <c:lblOffset val="100"/>
        <c:baseTimeUnit val="years"/>
      </c:dateAx>
      <c:valAx>
        <c:axId val="299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58912"/>
        <c:axId val="299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58912"/>
        <c:axId val="29960832"/>
      </c:lineChart>
      <c:dateAx>
        <c:axId val="29958912"/>
        <c:scaling>
          <c:orientation val="minMax"/>
        </c:scaling>
        <c:delete val="1"/>
        <c:axPos val="b"/>
        <c:numFmt formatCode="ge" sourceLinked="1"/>
        <c:majorTickMark val="none"/>
        <c:minorTickMark val="none"/>
        <c:tickLblPos val="none"/>
        <c:crossAx val="29960832"/>
        <c:crosses val="autoZero"/>
        <c:auto val="1"/>
        <c:lblOffset val="100"/>
        <c:baseTimeUnit val="years"/>
      </c:dateAx>
      <c:valAx>
        <c:axId val="299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79008"/>
        <c:axId val="299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79008"/>
        <c:axId val="29980928"/>
      </c:lineChart>
      <c:dateAx>
        <c:axId val="29979008"/>
        <c:scaling>
          <c:orientation val="minMax"/>
        </c:scaling>
        <c:delete val="1"/>
        <c:axPos val="b"/>
        <c:numFmt formatCode="ge" sourceLinked="1"/>
        <c:majorTickMark val="none"/>
        <c:minorTickMark val="none"/>
        <c:tickLblPos val="none"/>
        <c:crossAx val="29980928"/>
        <c:crosses val="autoZero"/>
        <c:auto val="1"/>
        <c:lblOffset val="100"/>
        <c:baseTimeUnit val="years"/>
      </c:dateAx>
      <c:valAx>
        <c:axId val="299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439.52</c:v>
                </c:pt>
                <c:pt idx="1">
                  <c:v>395.86</c:v>
                </c:pt>
                <c:pt idx="2">
                  <c:v>654.62</c:v>
                </c:pt>
                <c:pt idx="3">
                  <c:v>1144.4100000000001</c:v>
                </c:pt>
                <c:pt idx="4" formatCode="#,##0.00;&quot;△&quot;#,##0.00">
                  <c:v>0</c:v>
                </c:pt>
              </c:numCache>
            </c:numRef>
          </c:val>
        </c:ser>
        <c:dLbls>
          <c:showLegendKey val="0"/>
          <c:showVal val="0"/>
          <c:showCatName val="0"/>
          <c:showSerName val="0"/>
          <c:showPercent val="0"/>
          <c:showBubbleSize val="0"/>
        </c:dLbls>
        <c:gapWidth val="150"/>
        <c:axId val="29990912"/>
        <c:axId val="299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9990912"/>
        <c:axId val="29992832"/>
      </c:lineChart>
      <c:dateAx>
        <c:axId val="29990912"/>
        <c:scaling>
          <c:orientation val="minMax"/>
        </c:scaling>
        <c:delete val="1"/>
        <c:axPos val="b"/>
        <c:numFmt formatCode="ge" sourceLinked="1"/>
        <c:majorTickMark val="none"/>
        <c:minorTickMark val="none"/>
        <c:tickLblPos val="none"/>
        <c:crossAx val="29992832"/>
        <c:crosses val="autoZero"/>
        <c:auto val="1"/>
        <c:lblOffset val="100"/>
        <c:baseTimeUnit val="years"/>
      </c:dateAx>
      <c:valAx>
        <c:axId val="299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71.459999999999994</c:v>
                </c:pt>
                <c:pt idx="1">
                  <c:v>43.78</c:v>
                </c:pt>
                <c:pt idx="2">
                  <c:v>70.849999999999994</c:v>
                </c:pt>
                <c:pt idx="3">
                  <c:v>47.88</c:v>
                </c:pt>
                <c:pt idx="4">
                  <c:v>53.46</c:v>
                </c:pt>
              </c:numCache>
            </c:numRef>
          </c:val>
        </c:ser>
        <c:dLbls>
          <c:showLegendKey val="0"/>
          <c:showVal val="0"/>
          <c:showCatName val="0"/>
          <c:showSerName val="0"/>
          <c:showPercent val="0"/>
          <c:showBubbleSize val="0"/>
        </c:dLbls>
        <c:gapWidth val="150"/>
        <c:axId val="30006656"/>
        <c:axId val="300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0006656"/>
        <c:axId val="30008832"/>
      </c:lineChart>
      <c:dateAx>
        <c:axId val="30006656"/>
        <c:scaling>
          <c:orientation val="minMax"/>
        </c:scaling>
        <c:delete val="1"/>
        <c:axPos val="b"/>
        <c:numFmt formatCode="ge" sourceLinked="1"/>
        <c:majorTickMark val="none"/>
        <c:minorTickMark val="none"/>
        <c:tickLblPos val="none"/>
        <c:crossAx val="30008832"/>
        <c:crosses val="autoZero"/>
        <c:auto val="1"/>
        <c:lblOffset val="100"/>
        <c:baseTimeUnit val="years"/>
      </c:dateAx>
      <c:valAx>
        <c:axId val="300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249.08</c:v>
                </c:pt>
                <c:pt idx="1">
                  <c:v>409.2</c:v>
                </c:pt>
                <c:pt idx="2">
                  <c:v>258.66000000000003</c:v>
                </c:pt>
                <c:pt idx="3">
                  <c:v>386.27</c:v>
                </c:pt>
                <c:pt idx="4">
                  <c:v>348.42</c:v>
                </c:pt>
              </c:numCache>
            </c:numRef>
          </c:val>
        </c:ser>
        <c:dLbls>
          <c:showLegendKey val="0"/>
          <c:showVal val="0"/>
          <c:showCatName val="0"/>
          <c:showSerName val="0"/>
          <c:showPercent val="0"/>
          <c:showBubbleSize val="0"/>
        </c:dLbls>
        <c:gapWidth val="150"/>
        <c:axId val="30017792"/>
        <c:axId val="300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0017792"/>
        <c:axId val="30044544"/>
      </c:lineChart>
      <c:dateAx>
        <c:axId val="30017792"/>
        <c:scaling>
          <c:orientation val="minMax"/>
        </c:scaling>
        <c:delete val="1"/>
        <c:axPos val="b"/>
        <c:numFmt formatCode="ge" sourceLinked="1"/>
        <c:majorTickMark val="none"/>
        <c:minorTickMark val="none"/>
        <c:tickLblPos val="none"/>
        <c:crossAx val="30044544"/>
        <c:crosses val="autoZero"/>
        <c:auto val="1"/>
        <c:lblOffset val="100"/>
        <c:baseTimeUnit val="years"/>
      </c:dateAx>
      <c:valAx>
        <c:axId val="300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51.47</c:v>
                </c:pt>
                <c:pt idx="1">
                  <c:v>50.18</c:v>
                </c:pt>
                <c:pt idx="2">
                  <c:v>31.68</c:v>
                </c:pt>
                <c:pt idx="3">
                  <c:v>48.35</c:v>
                </c:pt>
                <c:pt idx="4">
                  <c:v>47.62</c:v>
                </c:pt>
              </c:numCache>
            </c:numRef>
          </c:val>
        </c:ser>
        <c:dLbls>
          <c:showLegendKey val="0"/>
          <c:showVal val="0"/>
          <c:showCatName val="0"/>
          <c:showSerName val="0"/>
          <c:showPercent val="0"/>
          <c:showBubbleSize val="0"/>
        </c:dLbls>
        <c:gapWidth val="150"/>
        <c:axId val="30062464"/>
        <c:axId val="300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0062464"/>
        <c:axId val="30064640"/>
      </c:lineChart>
      <c:dateAx>
        <c:axId val="30062464"/>
        <c:scaling>
          <c:orientation val="minMax"/>
        </c:scaling>
        <c:delete val="1"/>
        <c:axPos val="b"/>
        <c:numFmt formatCode="ge" sourceLinked="1"/>
        <c:majorTickMark val="none"/>
        <c:minorTickMark val="none"/>
        <c:tickLblPos val="none"/>
        <c:crossAx val="30064640"/>
        <c:crosses val="autoZero"/>
        <c:auto val="1"/>
        <c:lblOffset val="100"/>
        <c:baseTimeUnit val="years"/>
      </c:dateAx>
      <c:valAx>
        <c:axId val="300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90.51</c:v>
                </c:pt>
                <c:pt idx="1">
                  <c:v>91.31</c:v>
                </c:pt>
                <c:pt idx="2">
                  <c:v>90.54</c:v>
                </c:pt>
                <c:pt idx="3">
                  <c:v>90.64</c:v>
                </c:pt>
                <c:pt idx="4">
                  <c:v>90.41</c:v>
                </c:pt>
              </c:numCache>
            </c:numRef>
          </c:val>
        </c:ser>
        <c:dLbls>
          <c:showLegendKey val="0"/>
          <c:showVal val="0"/>
          <c:showCatName val="0"/>
          <c:showSerName val="0"/>
          <c:showPercent val="0"/>
          <c:showBubbleSize val="0"/>
        </c:dLbls>
        <c:gapWidth val="150"/>
        <c:axId val="30156288"/>
        <c:axId val="301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0156288"/>
        <c:axId val="30158208"/>
      </c:lineChart>
      <c:dateAx>
        <c:axId val="30156288"/>
        <c:scaling>
          <c:orientation val="minMax"/>
        </c:scaling>
        <c:delete val="1"/>
        <c:axPos val="b"/>
        <c:numFmt formatCode="ge" sourceLinked="1"/>
        <c:majorTickMark val="none"/>
        <c:minorTickMark val="none"/>
        <c:tickLblPos val="none"/>
        <c:crossAx val="30158208"/>
        <c:crosses val="autoZero"/>
        <c:auto val="1"/>
        <c:lblOffset val="100"/>
        <c:baseTimeUnit val="years"/>
      </c:dateAx>
      <c:valAx>
        <c:axId val="301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5"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三朝町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6816</v>
      </c>
      <c r="AM8" s="47"/>
      <c r="AN8" s="47"/>
      <c r="AO8" s="47"/>
      <c r="AP8" s="47"/>
      <c r="AQ8" s="47"/>
      <c r="AR8" s="47"/>
      <c r="AS8" s="47"/>
      <c r="AT8" s="43">
        <f>データ!S6</f>
        <v>233.52</v>
      </c>
      <c r="AU8" s="43"/>
      <c r="AV8" s="43"/>
      <c r="AW8" s="43"/>
      <c r="AX8" s="43"/>
      <c r="AY8" s="43"/>
      <c r="AZ8" s="43"/>
      <c r="BA8" s="43"/>
      <c r="BB8" s="43">
        <f>データ!T6</f>
        <v>29.19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18.77</v>
      </c>
      <c r="Q10" s="43"/>
      <c r="R10" s="43"/>
      <c r="S10" s="43"/>
      <c r="T10" s="43"/>
      <c r="U10" s="43"/>
      <c r="V10" s="43"/>
      <c r="W10" s="43">
        <f>データ!P6</f>
        <v>100</v>
      </c>
      <c r="X10" s="43"/>
      <c r="Y10" s="43"/>
      <c r="Z10" s="43"/>
      <c r="AA10" s="43"/>
      <c r="AB10" s="43"/>
      <c r="AC10" s="43"/>
      <c r="AD10" s="47">
        <f>データ!Q6</f>
        <v>3456</v>
      </c>
      <c r="AE10" s="47"/>
      <c r="AF10" s="47"/>
      <c r="AG10" s="47"/>
      <c r="AH10" s="47"/>
      <c r="AI10" s="47"/>
      <c r="AJ10" s="47"/>
      <c r="AK10" s="2"/>
      <c r="AL10" s="47">
        <f>データ!U6</f>
        <v>1272</v>
      </c>
      <c r="AM10" s="47"/>
      <c r="AN10" s="47"/>
      <c r="AO10" s="47"/>
      <c r="AP10" s="47"/>
      <c r="AQ10" s="47"/>
      <c r="AR10" s="47"/>
      <c r="AS10" s="47"/>
      <c r="AT10" s="43">
        <f>データ!V6</f>
        <v>0.9</v>
      </c>
      <c r="AU10" s="43"/>
      <c r="AV10" s="43"/>
      <c r="AW10" s="43"/>
      <c r="AX10" s="43"/>
      <c r="AY10" s="43"/>
      <c r="AZ10" s="43"/>
      <c r="BA10" s="43"/>
      <c r="BB10" s="43">
        <f>データ!W6</f>
        <v>1413.33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313645</v>
      </c>
      <c r="D6" s="31">
        <f t="shared" si="3"/>
        <v>47</v>
      </c>
      <c r="E6" s="31">
        <f t="shared" si="3"/>
        <v>17</v>
      </c>
      <c r="F6" s="31">
        <f t="shared" si="3"/>
        <v>5</v>
      </c>
      <c r="G6" s="31">
        <f t="shared" si="3"/>
        <v>0</v>
      </c>
      <c r="H6" s="31" t="str">
        <f t="shared" si="3"/>
        <v>鳥取県　三朝町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18.77</v>
      </c>
      <c r="P6" s="32">
        <f t="shared" si="3"/>
        <v>100</v>
      </c>
      <c r="Q6" s="32">
        <f t="shared" si="3"/>
        <v>3456</v>
      </c>
      <c r="R6" s="32">
        <f t="shared" si="3"/>
        <v>6816</v>
      </c>
      <c r="S6" s="32">
        <f t="shared" si="3"/>
        <v>233.52</v>
      </c>
      <c r="T6" s="32">
        <f t="shared" si="3"/>
        <v>29.19</v>
      </c>
      <c r="U6" s="32">
        <f t="shared" si="3"/>
        <v>1272</v>
      </c>
      <c r="V6" s="32">
        <f t="shared" si="3"/>
        <v>0.9</v>
      </c>
      <c r="W6" s="32">
        <f t="shared" si="3"/>
        <v>1413.33</v>
      </c>
      <c r="X6" s="33">
        <f>IF(X7="",NA(),X7)</f>
        <v>79.59</v>
      </c>
      <c r="Y6" s="33">
        <f t="shared" ref="Y6:AG6" si="4">IF(Y7="",NA(),Y7)</f>
        <v>64.89</v>
      </c>
      <c r="Z6" s="33">
        <f t="shared" si="4"/>
        <v>79.010000000000005</v>
      </c>
      <c r="AA6" s="33">
        <f t="shared" si="4"/>
        <v>77.23</v>
      </c>
      <c r="AB6" s="33">
        <f t="shared" si="4"/>
        <v>82.48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439.52</v>
      </c>
      <c r="BF6" s="33">
        <f t="shared" ref="BF6:BN6" si="7">IF(BF7="",NA(),BF7)</f>
        <v>395.86</v>
      </c>
      <c r="BG6" s="33">
        <f t="shared" si="7"/>
        <v>654.62</v>
      </c>
      <c r="BH6" s="33">
        <f t="shared" si="7"/>
        <v>1144.4100000000001</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71.459999999999994</v>
      </c>
      <c r="BQ6" s="33">
        <f t="shared" ref="BQ6:BY6" si="8">IF(BQ7="",NA(),BQ7)</f>
        <v>43.78</v>
      </c>
      <c r="BR6" s="33">
        <f t="shared" si="8"/>
        <v>70.849999999999994</v>
      </c>
      <c r="BS6" s="33">
        <f t="shared" si="8"/>
        <v>47.88</v>
      </c>
      <c r="BT6" s="33">
        <f t="shared" si="8"/>
        <v>53.46</v>
      </c>
      <c r="BU6" s="33">
        <f t="shared" si="8"/>
        <v>51.56</v>
      </c>
      <c r="BV6" s="33">
        <f t="shared" si="8"/>
        <v>51.03</v>
      </c>
      <c r="BW6" s="33">
        <f t="shared" si="8"/>
        <v>50.9</v>
      </c>
      <c r="BX6" s="33">
        <f t="shared" si="8"/>
        <v>50.82</v>
      </c>
      <c r="BY6" s="33">
        <f t="shared" si="8"/>
        <v>52.19</v>
      </c>
      <c r="BZ6" s="32" t="str">
        <f>IF(BZ7="","",IF(BZ7="-","【-】","【"&amp;SUBSTITUTE(TEXT(BZ7,"#,##0.00"),"-","△")&amp;"】"))</f>
        <v>【52.78】</v>
      </c>
      <c r="CA6" s="33">
        <f>IF(CA7="",NA(),CA7)</f>
        <v>249.08</v>
      </c>
      <c r="CB6" s="33">
        <f t="shared" ref="CB6:CJ6" si="9">IF(CB7="",NA(),CB7)</f>
        <v>409.2</v>
      </c>
      <c r="CC6" s="33">
        <f t="shared" si="9"/>
        <v>258.66000000000003</v>
      </c>
      <c r="CD6" s="33">
        <f t="shared" si="9"/>
        <v>386.27</v>
      </c>
      <c r="CE6" s="33">
        <f t="shared" si="9"/>
        <v>348.42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51.47</v>
      </c>
      <c r="CM6" s="33">
        <f t="shared" ref="CM6:CU6" si="10">IF(CM7="",NA(),CM7)</f>
        <v>50.18</v>
      </c>
      <c r="CN6" s="33">
        <f t="shared" si="10"/>
        <v>31.68</v>
      </c>
      <c r="CO6" s="33">
        <f t="shared" si="10"/>
        <v>48.35</v>
      </c>
      <c r="CP6" s="33">
        <f t="shared" si="10"/>
        <v>47.62</v>
      </c>
      <c r="CQ6" s="33">
        <f t="shared" si="10"/>
        <v>55.2</v>
      </c>
      <c r="CR6" s="33">
        <f t="shared" si="10"/>
        <v>54.74</v>
      </c>
      <c r="CS6" s="33">
        <f t="shared" si="10"/>
        <v>53.78</v>
      </c>
      <c r="CT6" s="33">
        <f t="shared" si="10"/>
        <v>53.24</v>
      </c>
      <c r="CU6" s="33">
        <f t="shared" si="10"/>
        <v>52.31</v>
      </c>
      <c r="CV6" s="32" t="str">
        <f>IF(CV7="","",IF(CV7="-","【-】","【"&amp;SUBSTITUTE(TEXT(CV7,"#,##0.00"),"-","△")&amp;"】"))</f>
        <v>【52.74】</v>
      </c>
      <c r="CW6" s="33">
        <f>IF(CW7="",NA(),CW7)</f>
        <v>90.51</v>
      </c>
      <c r="CX6" s="33">
        <f t="shared" ref="CX6:DF6" si="11">IF(CX7="",NA(),CX7)</f>
        <v>91.31</v>
      </c>
      <c r="CY6" s="33">
        <f t="shared" si="11"/>
        <v>90.54</v>
      </c>
      <c r="CZ6" s="33">
        <f t="shared" si="11"/>
        <v>90.64</v>
      </c>
      <c r="DA6" s="33">
        <f t="shared" si="11"/>
        <v>90.41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313645</v>
      </c>
      <c r="D7" s="35">
        <v>47</v>
      </c>
      <c r="E7" s="35">
        <v>17</v>
      </c>
      <c r="F7" s="35">
        <v>5</v>
      </c>
      <c r="G7" s="35">
        <v>0</v>
      </c>
      <c r="H7" s="35" t="s">
        <v>96</v>
      </c>
      <c r="I7" s="35" t="s">
        <v>97</v>
      </c>
      <c r="J7" s="35" t="s">
        <v>98</v>
      </c>
      <c r="K7" s="35" t="s">
        <v>99</v>
      </c>
      <c r="L7" s="35" t="s">
        <v>100</v>
      </c>
      <c r="M7" s="36" t="s">
        <v>101</v>
      </c>
      <c r="N7" s="36" t="s">
        <v>102</v>
      </c>
      <c r="O7" s="36">
        <v>18.77</v>
      </c>
      <c r="P7" s="36">
        <v>100</v>
      </c>
      <c r="Q7" s="36">
        <v>3456</v>
      </c>
      <c r="R7" s="36">
        <v>6816</v>
      </c>
      <c r="S7" s="36">
        <v>233.52</v>
      </c>
      <c r="T7" s="36">
        <v>29.19</v>
      </c>
      <c r="U7" s="36">
        <v>1272</v>
      </c>
      <c r="V7" s="36">
        <v>0.9</v>
      </c>
      <c r="W7" s="36">
        <v>1413.33</v>
      </c>
      <c r="X7" s="36">
        <v>79.59</v>
      </c>
      <c r="Y7" s="36">
        <v>64.89</v>
      </c>
      <c r="Z7" s="36">
        <v>79.010000000000005</v>
      </c>
      <c r="AA7" s="36">
        <v>77.23</v>
      </c>
      <c r="AB7" s="36">
        <v>82.48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439.52</v>
      </c>
      <c r="BF7" s="36">
        <v>395.86</v>
      </c>
      <c r="BG7" s="36">
        <v>654.62</v>
      </c>
      <c r="BH7" s="36">
        <v>1144.4100000000001</v>
      </c>
      <c r="BI7" s="36">
        <v>0</v>
      </c>
      <c r="BJ7" s="36">
        <v>1239.2</v>
      </c>
      <c r="BK7" s="36">
        <v>1197.82</v>
      </c>
      <c r="BL7" s="36">
        <v>1126.77</v>
      </c>
      <c r="BM7" s="36">
        <v>1044.8</v>
      </c>
      <c r="BN7" s="36">
        <v>1081.8</v>
      </c>
      <c r="BO7" s="36">
        <v>1015.77</v>
      </c>
      <c r="BP7" s="36">
        <v>71.459999999999994</v>
      </c>
      <c r="BQ7" s="36">
        <v>43.78</v>
      </c>
      <c r="BR7" s="36">
        <v>70.849999999999994</v>
      </c>
      <c r="BS7" s="36">
        <v>47.88</v>
      </c>
      <c r="BT7" s="36">
        <v>53.46</v>
      </c>
      <c r="BU7" s="36">
        <v>51.56</v>
      </c>
      <c r="BV7" s="36">
        <v>51.03</v>
      </c>
      <c r="BW7" s="36">
        <v>50.9</v>
      </c>
      <c r="BX7" s="36">
        <v>50.82</v>
      </c>
      <c r="BY7" s="36">
        <v>52.19</v>
      </c>
      <c r="BZ7" s="36">
        <v>52.78</v>
      </c>
      <c r="CA7" s="36">
        <v>249.08</v>
      </c>
      <c r="CB7" s="36">
        <v>409.2</v>
      </c>
      <c r="CC7" s="36">
        <v>258.66000000000003</v>
      </c>
      <c r="CD7" s="36">
        <v>386.27</v>
      </c>
      <c r="CE7" s="36">
        <v>348.42</v>
      </c>
      <c r="CF7" s="36">
        <v>283.26</v>
      </c>
      <c r="CG7" s="36">
        <v>289.60000000000002</v>
      </c>
      <c r="CH7" s="36">
        <v>293.27</v>
      </c>
      <c r="CI7" s="36">
        <v>300.52</v>
      </c>
      <c r="CJ7" s="36">
        <v>296.14</v>
      </c>
      <c r="CK7" s="36">
        <v>289.81</v>
      </c>
      <c r="CL7" s="36">
        <v>51.47</v>
      </c>
      <c r="CM7" s="36">
        <v>50.18</v>
      </c>
      <c r="CN7" s="36">
        <v>31.68</v>
      </c>
      <c r="CO7" s="36">
        <v>48.35</v>
      </c>
      <c r="CP7" s="36">
        <v>47.62</v>
      </c>
      <c r="CQ7" s="36">
        <v>55.2</v>
      </c>
      <c r="CR7" s="36">
        <v>54.74</v>
      </c>
      <c r="CS7" s="36">
        <v>53.78</v>
      </c>
      <c r="CT7" s="36">
        <v>53.24</v>
      </c>
      <c r="CU7" s="36">
        <v>52.31</v>
      </c>
      <c r="CV7" s="36">
        <v>52.74</v>
      </c>
      <c r="CW7" s="36">
        <v>90.51</v>
      </c>
      <c r="CX7" s="36">
        <v>91.31</v>
      </c>
      <c r="CY7" s="36">
        <v>90.54</v>
      </c>
      <c r="CZ7" s="36">
        <v>90.64</v>
      </c>
      <c r="DA7" s="36">
        <v>90.41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urushibara-ryouji</cp:lastModifiedBy>
  <cp:lastPrinted>2017-02-22T03:42:40Z</cp:lastPrinted>
  <dcterms:created xsi:type="dcterms:W3CDTF">2017-02-08T03:13:37Z</dcterms:created>
  <dcterms:modified xsi:type="dcterms:W3CDTF">2017-02-22T03:42:40Z</dcterms:modified>
  <cp:category/>
</cp:coreProperties>
</file>