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AlgorithmName="SHA-512" workbookHashValue="jSVIAtNhT0oQKt0hrz9mJ9vIe0Dn7aakpNs6mp0HI300Nw//a6oTYUfLdyo4k2Yg4SwUaJAlVu1CJkaY4vn4Xg==" workbookSaltValue="/YeyFNmUrXfW2B6Bi/g7Ww==" workbookSpinCount="100000" lockStructure="1"/>
  <bookViews>
    <workbookView xWindow="240" yWindow="75" windowWidth="14940" windowHeight="786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<sst xmlns="http://schemas.openxmlformats.org/spreadsheetml/2006/main" count="221" uniqueCount="111">
  <si>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</si>
  <si>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</si>
  <si>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</si>
  <si>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</si>
  <si>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</si>
  <si>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</si>
  <si>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</si>
  <si>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</si>
  <si>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</si>
  <si>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</si>
  <si>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</si>
  <si>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</si>
  <si>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</si>
  <si>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</si>
  <si>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</si>
  <si>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</si>
  <si>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</si>
  <si>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</si>
  <si>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</si>
  <si>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</si>
  <si>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</si>
  <si>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</si>
  <si>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</si>
  <si>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</si>
  <si>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</si>
  <si>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</si>
  <si>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</si>
  <si>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</si>
  <si>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</si>
  <si>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</si>
  <si>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</si>
  <si>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</si>
  <si>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</si>
  <si>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</si>
  <si>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</si>
  <si>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</si>
  <si>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</si>
  <si>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</si>
  <si>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</si>
  <si>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</si>
  <si>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</si>
  <si>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</si>
  <si>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</si>
  <si>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</si>
  <si>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</si>
  <si>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</si>
  <si>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</si>
  <si>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</si>
  <si>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</si>
  <si>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</si>
  <si>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</si>
  <si>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</si>
  <si>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</si>
  <si>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</si>
  <si>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</si>
  <si>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</si>
  <si>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</si>
  <si>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</si>
  <si>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</si>
  <si>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</si>
  <si>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</si>
  <si>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</si>
  <si>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</si>
  <si>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</si>
  <si>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</si>
  <si>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</si>
  <si>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</si>
  <si>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</si>
  <si>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</si>
  <si>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</si>
  <si>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</si>
  <si>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</si>
  <si>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</si>
  <si>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</si>
  <si>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</si>
  <si>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</si>
  <si>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</si>
  <si>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</si>
  <si>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</si>
  <si>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</si>
  <si>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</si>
  <si>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</si>
  <si>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</si>
  <si>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</si>
  <si>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</si>
  <si>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</si>
  <si>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</si>
  <si>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</si>
  <si>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</si>
  <si>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</si>
  <si>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</si>
  <si>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</si>
  <si>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</si>
  <si>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</si>
  <si>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</si>
  <si>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</si>
  <si>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鳥取県　八頭町</t>
  </si>
  <si>
    <t>法非適用</t>
  </si>
  <si>
    <t>下水道事業</t>
  </si>
  <si>
    <t>小規模集合排水処理</t>
  </si>
  <si>
    <t>I3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</si>
  <si>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</si>
  <si>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</si>
  <si>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</si>
  <si>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</si>
  <si>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</si>
  <si>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</si>
  <si>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</si>
  <si>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渠については、事業開始以後、耐用年数に達しておらず、緊急的に更新する必要がなかったため、管渠改善率は低い数値で推移している。処理施設は小規模なものであり、当面は軽微な修繕等により対応可能であるが、計画的な維持管理を行い経費の平準化を図る必要がある。</t>
    <phoneticPr fontId="4"/>
  </si>
  <si>
    <t>　事業の経営規模からみて大幅な維持管理費の抑制は難しいと考えるが、人口減少による料金収入の減少は避けられない状態にあるため、他の下水道事業と併せて料金見直しの検討を行う必要がある。
　今後、施設更新に伴う多額の費用発生の見込みは無いと考えられるが、適切な施設の維持管理を行いながら、計画的な施設管理・修繕を行い、経営の健全化を図らなければならない。</t>
    <phoneticPr fontId="4"/>
  </si>
  <si>
    <t>　人口変動も少ないため料金収入はほぼ横ばい、維持管理費も事業規模の小ささを考慮すればほぼ横ばい推移となっており、収益的収支比率は横ばい推移となっている。事業規模が小さい本処理区においては、維持管理費の大幅な削減を見込むのは困難であり、今後、地方債元利償還額は横ばいで推移するものの、人口減少の進行に伴って料金収入は減少し、収支比率は減少していく可能性が高いと考えられる。
　企業債残高対事業規模比率は、既発債の順次償還により減少傾向にあり、類似団体と比較してH27で405.7ポイントも上回っており、事業規模の面から見て経営状況の健全性は低いと言える。今後、地方債残高は着実に減少していく見込みではあるが、人口減少による料金収入の減少も見込まれるため、事業規模に対しての健全性を確保するためにも、他の下水道事業と併せて料金水準の見直しを検討する必要がある。
　経費回収率については、事業規模の小ささを考慮すればほぼ横ばい推移となっているが、類似団体と比較してH27で4.11ポイント下回っており、健全性は僅かながら低いと言える。維持管理費の抑制は事業規模から見て困難であるため、今後は料金見直しの検討等により、健全性の向上を図る必要がある。
　汚水処理原価については、類似団体と比較してH27で10.59ポイント上回っており、処理費用の効率性は比較的低いと言える。事業規模から見て維持管理費の削減は難しく、地理的要因等により他処理区との統合も経費削減メリットは小さいと考えられる。
　施設利用率については、類似団体と比較してH27で5.25ポイント下回っており、施設の効率性は比較的低いと言える。水洗化率はすでに高い水準であることから宅内接続の推進による利用率向上要素は少なく隣接する他処理区との統合についても維持管理費抑制の面からメリットは小さいため、効率性向上が課題となっている。</t>
    <rPh sb="129" eb="130">
      <t>ヨコ</t>
    </rPh>
    <rPh sb="133" eb="135">
      <t>スイイ</t>
    </rPh>
    <rPh sb="220" eb="222">
      <t>ルイジ</t>
    </rPh>
    <rPh sb="222" eb="224">
      <t>ダンタイ</t>
    </rPh>
    <rPh sb="225" eb="227">
      <t>ヒカク</t>
    </rPh>
    <rPh sb="243" eb="245">
      <t>ウワマワ</t>
    </rPh>
    <rPh sb="452" eb="453">
      <t>ワズ</t>
    </rPh>
    <rPh sb="572" eb="575">
      <t>ヒカクテキ</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</si>
</sst>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3756160"/>
        <c:axId val="4377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formatCode="#,##0.00;&quot;△&quot;#,##0.00;&quot;-&quot;">
                  <c:v>0.51</c:v>
                </c:pt>
              </c:numCache>
            </c:numRef>
          </c:val>
          <c:smooth val="0"/>
        </c:ser>
        <c:dLbls>
          <c:showLegendKey val="0"/>
          <c:showVal val="0"/>
          <c:showCatName val="0"/>
          <c:showSerName val="0"/>
          <c:showPercent val="0"/>
          <c:showBubbleSize val="0"/>
        </c:dLbls>
        <c:marker val="1"/>
        <c:smooth val="0"/>
        <c:axId val="43756160"/>
        <c:axId val="43775488"/>
      </c:lineChart>
      <c:dateAx>
        <c:axId val="43756160"/>
        <c:scaling>
          <c:orientation val="minMax"/>
        </c:scaling>
        <c:delete val="1"/>
        <c:axPos val="b"/>
        <c:numFmt formatCode="ge" sourceLinked="1"/>
        <c:majorTickMark val="none"/>
        <c:minorTickMark val="none"/>
        <c:tickLblPos val="none"/>
        <c:crossAx val="43775488"/>
        <c:crosses val="autoZero"/>
        <c:auto val="1"/>
        <c:lblOffset val="100"/>
        <c:baseTimeUnit val="years"/>
      </c:dateAx>
      <c:valAx>
        <c:axId val="4377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75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35.71</c:v>
                </c:pt>
                <c:pt idx="1">
                  <c:v>35.71</c:v>
                </c:pt>
                <c:pt idx="2">
                  <c:v>35.71</c:v>
                </c:pt>
                <c:pt idx="3">
                  <c:v>35.71</c:v>
                </c:pt>
                <c:pt idx="4">
                  <c:v>35.71</c:v>
                </c:pt>
              </c:numCache>
            </c:numRef>
          </c:val>
        </c:ser>
        <c:dLbls>
          <c:showLegendKey val="0"/>
          <c:showVal val="0"/>
          <c:showCatName val="0"/>
          <c:showSerName val="0"/>
          <c:showPercent val="0"/>
          <c:showBubbleSize val="0"/>
        </c:dLbls>
        <c:gapWidth val="150"/>
        <c:axId val="107047936"/>
        <c:axId val="107058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38.97</c:v>
                </c:pt>
                <c:pt idx="1">
                  <c:v>39.119999999999997</c:v>
                </c:pt>
                <c:pt idx="2">
                  <c:v>41.24</c:v>
                </c:pt>
                <c:pt idx="3">
                  <c:v>43.1</c:v>
                </c:pt>
                <c:pt idx="4">
                  <c:v>40.96</c:v>
                </c:pt>
              </c:numCache>
            </c:numRef>
          </c:val>
          <c:smooth val="0"/>
        </c:ser>
        <c:dLbls>
          <c:showLegendKey val="0"/>
          <c:showVal val="0"/>
          <c:showCatName val="0"/>
          <c:showSerName val="0"/>
          <c:showPercent val="0"/>
          <c:showBubbleSize val="0"/>
        </c:dLbls>
        <c:marker val="1"/>
        <c:smooth val="0"/>
        <c:axId val="107047936"/>
        <c:axId val="107058304"/>
      </c:lineChart>
      <c:dateAx>
        <c:axId val="107047936"/>
        <c:scaling>
          <c:orientation val="minMax"/>
        </c:scaling>
        <c:delete val="1"/>
        <c:axPos val="b"/>
        <c:numFmt formatCode="ge" sourceLinked="1"/>
        <c:majorTickMark val="none"/>
        <c:minorTickMark val="none"/>
        <c:tickLblPos val="none"/>
        <c:crossAx val="107058304"/>
        <c:crosses val="autoZero"/>
        <c:auto val="1"/>
        <c:lblOffset val="100"/>
        <c:baseTimeUnit val="years"/>
      </c:dateAx>
      <c:valAx>
        <c:axId val="10705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04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72.73</c:v>
                </c:pt>
                <c:pt idx="1">
                  <c:v>85</c:v>
                </c:pt>
                <c:pt idx="2">
                  <c:v>85</c:v>
                </c:pt>
                <c:pt idx="3">
                  <c:v>85</c:v>
                </c:pt>
                <c:pt idx="4">
                  <c:v>84.21</c:v>
                </c:pt>
              </c:numCache>
            </c:numRef>
          </c:val>
        </c:ser>
        <c:dLbls>
          <c:showLegendKey val="0"/>
          <c:showVal val="0"/>
          <c:showCatName val="0"/>
          <c:showSerName val="0"/>
          <c:showPercent val="0"/>
          <c:showBubbleSize val="0"/>
        </c:dLbls>
        <c:gapWidth val="150"/>
        <c:axId val="107080320"/>
        <c:axId val="10708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86.89</c:v>
                </c:pt>
                <c:pt idx="1">
                  <c:v>87.79</c:v>
                </c:pt>
                <c:pt idx="2">
                  <c:v>88.34</c:v>
                </c:pt>
                <c:pt idx="3">
                  <c:v>88.02</c:v>
                </c:pt>
                <c:pt idx="4">
                  <c:v>90.64</c:v>
                </c:pt>
              </c:numCache>
            </c:numRef>
          </c:val>
          <c:smooth val="0"/>
        </c:ser>
        <c:dLbls>
          <c:showLegendKey val="0"/>
          <c:showVal val="0"/>
          <c:showCatName val="0"/>
          <c:showSerName val="0"/>
          <c:showPercent val="0"/>
          <c:showBubbleSize val="0"/>
        </c:dLbls>
        <c:marker val="1"/>
        <c:smooth val="0"/>
        <c:axId val="107080320"/>
        <c:axId val="107082496"/>
      </c:lineChart>
      <c:dateAx>
        <c:axId val="107080320"/>
        <c:scaling>
          <c:orientation val="minMax"/>
        </c:scaling>
        <c:delete val="1"/>
        <c:axPos val="b"/>
        <c:numFmt formatCode="ge" sourceLinked="1"/>
        <c:majorTickMark val="none"/>
        <c:minorTickMark val="none"/>
        <c:tickLblPos val="none"/>
        <c:crossAx val="107082496"/>
        <c:crosses val="autoZero"/>
        <c:auto val="1"/>
        <c:lblOffset val="100"/>
        <c:baseTimeUnit val="years"/>
      </c:dateAx>
      <c:valAx>
        <c:axId val="10708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08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100</c:v>
                </c:pt>
                <c:pt idx="1">
                  <c:v>65.010000000000005</c:v>
                </c:pt>
                <c:pt idx="2">
                  <c:v>65.3</c:v>
                </c:pt>
                <c:pt idx="3">
                  <c:v>65.94</c:v>
                </c:pt>
                <c:pt idx="4">
                  <c:v>47.63</c:v>
                </c:pt>
              </c:numCache>
            </c:numRef>
          </c:val>
        </c:ser>
        <c:dLbls>
          <c:showLegendKey val="0"/>
          <c:showVal val="0"/>
          <c:showCatName val="0"/>
          <c:showSerName val="0"/>
          <c:showPercent val="0"/>
          <c:showBubbleSize val="0"/>
        </c:dLbls>
        <c:gapWidth val="150"/>
        <c:axId val="167896576"/>
        <c:axId val="164147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7896576"/>
        <c:axId val="164147584"/>
      </c:lineChart>
      <c:dateAx>
        <c:axId val="167896576"/>
        <c:scaling>
          <c:orientation val="minMax"/>
        </c:scaling>
        <c:delete val="1"/>
        <c:axPos val="b"/>
        <c:numFmt formatCode="ge" sourceLinked="1"/>
        <c:majorTickMark val="none"/>
        <c:minorTickMark val="none"/>
        <c:tickLblPos val="none"/>
        <c:crossAx val="164147584"/>
        <c:crosses val="autoZero"/>
        <c:auto val="1"/>
        <c:lblOffset val="100"/>
        <c:baseTimeUnit val="years"/>
      </c:dateAx>
      <c:valAx>
        <c:axId val="16414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89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7831424"/>
        <c:axId val="167866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7831424"/>
        <c:axId val="167866368"/>
      </c:lineChart>
      <c:dateAx>
        <c:axId val="167831424"/>
        <c:scaling>
          <c:orientation val="minMax"/>
        </c:scaling>
        <c:delete val="1"/>
        <c:axPos val="b"/>
        <c:numFmt formatCode="ge" sourceLinked="1"/>
        <c:majorTickMark val="none"/>
        <c:minorTickMark val="none"/>
        <c:tickLblPos val="none"/>
        <c:crossAx val="167866368"/>
        <c:crosses val="autoZero"/>
        <c:auto val="1"/>
        <c:lblOffset val="100"/>
        <c:baseTimeUnit val="years"/>
      </c:dateAx>
      <c:valAx>
        <c:axId val="16786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83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8060416"/>
        <c:axId val="168062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8060416"/>
        <c:axId val="168062336"/>
      </c:lineChart>
      <c:dateAx>
        <c:axId val="168060416"/>
        <c:scaling>
          <c:orientation val="minMax"/>
        </c:scaling>
        <c:delete val="1"/>
        <c:axPos val="b"/>
        <c:numFmt formatCode="ge" sourceLinked="1"/>
        <c:majorTickMark val="none"/>
        <c:minorTickMark val="none"/>
        <c:tickLblPos val="none"/>
        <c:crossAx val="168062336"/>
        <c:crosses val="autoZero"/>
        <c:auto val="1"/>
        <c:lblOffset val="100"/>
        <c:baseTimeUnit val="years"/>
      </c:dateAx>
      <c:valAx>
        <c:axId val="16806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06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894464"/>
        <c:axId val="106896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894464"/>
        <c:axId val="106896384"/>
      </c:lineChart>
      <c:dateAx>
        <c:axId val="106894464"/>
        <c:scaling>
          <c:orientation val="minMax"/>
        </c:scaling>
        <c:delete val="1"/>
        <c:axPos val="b"/>
        <c:numFmt formatCode="ge" sourceLinked="1"/>
        <c:majorTickMark val="none"/>
        <c:minorTickMark val="none"/>
        <c:tickLblPos val="none"/>
        <c:crossAx val="106896384"/>
        <c:crosses val="autoZero"/>
        <c:auto val="1"/>
        <c:lblOffset val="100"/>
        <c:baseTimeUnit val="years"/>
      </c:dateAx>
      <c:valAx>
        <c:axId val="10689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89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918656"/>
        <c:axId val="10692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918656"/>
        <c:axId val="106920576"/>
      </c:lineChart>
      <c:dateAx>
        <c:axId val="106918656"/>
        <c:scaling>
          <c:orientation val="minMax"/>
        </c:scaling>
        <c:delete val="1"/>
        <c:axPos val="b"/>
        <c:numFmt formatCode="ge" sourceLinked="1"/>
        <c:majorTickMark val="none"/>
        <c:minorTickMark val="none"/>
        <c:tickLblPos val="none"/>
        <c:crossAx val="106920576"/>
        <c:crosses val="autoZero"/>
        <c:auto val="1"/>
        <c:lblOffset val="100"/>
        <c:baseTimeUnit val="years"/>
      </c:dateAx>
      <c:valAx>
        <c:axId val="10692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91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5926.94</c:v>
                </c:pt>
                <c:pt idx="1">
                  <c:v>5273.86</c:v>
                </c:pt>
                <c:pt idx="2">
                  <c:v>4713.42</c:v>
                </c:pt>
                <c:pt idx="3">
                  <c:v>3757.26</c:v>
                </c:pt>
                <c:pt idx="4" formatCode="#,##0.00;&quot;△&quot;#,##0.00">
                  <c:v>3594.14</c:v>
                </c:pt>
              </c:numCache>
            </c:numRef>
          </c:val>
        </c:ser>
        <c:dLbls>
          <c:showLegendKey val="0"/>
          <c:showVal val="0"/>
          <c:showCatName val="0"/>
          <c:showSerName val="0"/>
          <c:showPercent val="0"/>
          <c:showBubbleSize val="0"/>
        </c:dLbls>
        <c:gapWidth val="150"/>
        <c:axId val="106951040"/>
        <c:axId val="10695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2988.96</c:v>
                </c:pt>
                <c:pt idx="1">
                  <c:v>3055.24</c:v>
                </c:pt>
                <c:pt idx="2">
                  <c:v>2574.4699999999998</c:v>
                </c:pt>
                <c:pt idx="3">
                  <c:v>2784</c:v>
                </c:pt>
                <c:pt idx="4">
                  <c:v>3188.44</c:v>
                </c:pt>
              </c:numCache>
            </c:numRef>
          </c:val>
          <c:smooth val="0"/>
        </c:ser>
        <c:dLbls>
          <c:showLegendKey val="0"/>
          <c:showVal val="0"/>
          <c:showCatName val="0"/>
          <c:showSerName val="0"/>
          <c:showPercent val="0"/>
          <c:showBubbleSize val="0"/>
        </c:dLbls>
        <c:marker val="1"/>
        <c:smooth val="0"/>
        <c:axId val="106951040"/>
        <c:axId val="106952960"/>
      </c:lineChart>
      <c:dateAx>
        <c:axId val="106951040"/>
        <c:scaling>
          <c:orientation val="minMax"/>
        </c:scaling>
        <c:delete val="1"/>
        <c:axPos val="b"/>
        <c:numFmt formatCode="ge" sourceLinked="1"/>
        <c:majorTickMark val="none"/>
        <c:minorTickMark val="none"/>
        <c:tickLblPos val="none"/>
        <c:crossAx val="106952960"/>
        <c:crosses val="autoZero"/>
        <c:auto val="1"/>
        <c:lblOffset val="100"/>
        <c:baseTimeUnit val="years"/>
      </c:dateAx>
      <c:valAx>
        <c:axId val="10695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95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7.91</c:v>
                </c:pt>
                <c:pt idx="1">
                  <c:v>19.2</c:v>
                </c:pt>
                <c:pt idx="2">
                  <c:v>18.829999999999998</c:v>
                </c:pt>
                <c:pt idx="3">
                  <c:v>19.850000000000001</c:v>
                </c:pt>
                <c:pt idx="4">
                  <c:v>22.36</c:v>
                </c:pt>
              </c:numCache>
            </c:numRef>
          </c:val>
        </c:ser>
        <c:dLbls>
          <c:showLegendKey val="0"/>
          <c:showVal val="0"/>
          <c:showCatName val="0"/>
          <c:showSerName val="0"/>
          <c:showPercent val="0"/>
          <c:showBubbleSize val="0"/>
        </c:dLbls>
        <c:gapWidth val="150"/>
        <c:axId val="106991616"/>
        <c:axId val="10699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26.99</c:v>
                </c:pt>
                <c:pt idx="1">
                  <c:v>29.25</c:v>
                </c:pt>
                <c:pt idx="2">
                  <c:v>31.04</c:v>
                </c:pt>
                <c:pt idx="3">
                  <c:v>29.21</c:v>
                </c:pt>
                <c:pt idx="4">
                  <c:v>26.47</c:v>
                </c:pt>
              </c:numCache>
            </c:numRef>
          </c:val>
          <c:smooth val="0"/>
        </c:ser>
        <c:dLbls>
          <c:showLegendKey val="0"/>
          <c:showVal val="0"/>
          <c:showCatName val="0"/>
          <c:showSerName val="0"/>
          <c:showPercent val="0"/>
          <c:showBubbleSize val="0"/>
        </c:dLbls>
        <c:marker val="1"/>
        <c:smooth val="0"/>
        <c:axId val="106991616"/>
        <c:axId val="106993536"/>
      </c:lineChart>
      <c:dateAx>
        <c:axId val="106991616"/>
        <c:scaling>
          <c:orientation val="minMax"/>
        </c:scaling>
        <c:delete val="1"/>
        <c:axPos val="b"/>
        <c:numFmt formatCode="ge" sourceLinked="1"/>
        <c:majorTickMark val="none"/>
        <c:minorTickMark val="none"/>
        <c:tickLblPos val="none"/>
        <c:crossAx val="106993536"/>
        <c:crosses val="autoZero"/>
        <c:auto val="1"/>
        <c:lblOffset val="100"/>
        <c:baseTimeUnit val="years"/>
      </c:dateAx>
      <c:valAx>
        <c:axId val="10699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99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1811.03</c:v>
                </c:pt>
                <c:pt idx="1">
                  <c:v>749.25</c:v>
                </c:pt>
                <c:pt idx="2">
                  <c:v>732.54</c:v>
                </c:pt>
                <c:pt idx="3">
                  <c:v>724.78</c:v>
                </c:pt>
                <c:pt idx="4">
                  <c:v>677.87</c:v>
                </c:pt>
              </c:numCache>
            </c:numRef>
          </c:val>
        </c:ser>
        <c:dLbls>
          <c:showLegendKey val="0"/>
          <c:showVal val="0"/>
          <c:showCatName val="0"/>
          <c:showSerName val="0"/>
          <c:showPercent val="0"/>
          <c:showBubbleSize val="0"/>
        </c:dLbls>
        <c:gapWidth val="150"/>
        <c:axId val="107003264"/>
        <c:axId val="10701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663.6</c:v>
                </c:pt>
                <c:pt idx="1">
                  <c:v>622.30999999999995</c:v>
                </c:pt>
                <c:pt idx="2">
                  <c:v>589.39</c:v>
                </c:pt>
                <c:pt idx="3">
                  <c:v>620.01</c:v>
                </c:pt>
                <c:pt idx="4">
                  <c:v>688.46</c:v>
                </c:pt>
              </c:numCache>
            </c:numRef>
          </c:val>
          <c:smooth val="0"/>
        </c:ser>
        <c:dLbls>
          <c:showLegendKey val="0"/>
          <c:showVal val="0"/>
          <c:showCatName val="0"/>
          <c:showSerName val="0"/>
          <c:showPercent val="0"/>
          <c:showBubbleSize val="0"/>
        </c:dLbls>
        <c:marker val="1"/>
        <c:smooth val="0"/>
        <c:axId val="107003264"/>
        <c:axId val="107013632"/>
      </c:lineChart>
      <c:dateAx>
        <c:axId val="107003264"/>
        <c:scaling>
          <c:orientation val="minMax"/>
        </c:scaling>
        <c:delete val="1"/>
        <c:axPos val="b"/>
        <c:numFmt formatCode="ge" sourceLinked="1"/>
        <c:majorTickMark val="none"/>
        <c:minorTickMark val="none"/>
        <c:tickLblPos val="none"/>
        <c:crossAx val="107013632"/>
        <c:crosses val="autoZero"/>
        <c:auto val="1"/>
        <c:lblOffset val="100"/>
        <c:baseTimeUnit val="years"/>
      </c:dateAx>
      <c:valAx>
        <c:axId val="10701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00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【2,685.08】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【89.35】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【600.63】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【30.63】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9"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鳥取県　八頭町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5" t="s">
        <v>1</v>
      </c>
      <c r="C7" s="75"/>
      <c r="D7" s="75"/>
      <c r="E7" s="75"/>
      <c r="F7" s="75"/>
      <c r="G7" s="75"/>
      <c r="H7" s="75"/>
      <c r="I7" s="75" t="s">
        <v>2</v>
      </c>
      <c r="J7" s="75"/>
      <c r="K7" s="75"/>
      <c r="L7" s="75"/>
      <c r="M7" s="75"/>
      <c r="N7" s="75"/>
      <c r="O7" s="75"/>
      <c r="P7" s="75" t="s">
        <v>3</v>
      </c>
      <c r="Q7" s="75"/>
      <c r="R7" s="75"/>
      <c r="S7" s="75"/>
      <c r="T7" s="75"/>
      <c r="U7" s="75"/>
      <c r="V7" s="75"/>
      <c r="W7" s="75" t="s">
        <v>4</v>
      </c>
      <c r="X7" s="75"/>
      <c r="Y7" s="75"/>
      <c r="Z7" s="75"/>
      <c r="AA7" s="75"/>
      <c r="AB7" s="75"/>
      <c r="AC7" s="75"/>
      <c r="AD7" s="3"/>
      <c r="AE7" s="3"/>
      <c r="AF7" s="3"/>
      <c r="AG7" s="3"/>
      <c r="AH7" s="3"/>
      <c r="AI7" s="3"/>
      <c r="AJ7" s="3"/>
      <c r="AK7" s="3"/>
      <c r="AL7" s="75" t="s">
        <v>5</v>
      </c>
      <c r="AM7" s="75"/>
      <c r="AN7" s="75"/>
      <c r="AO7" s="75"/>
      <c r="AP7" s="75"/>
      <c r="AQ7" s="75"/>
      <c r="AR7" s="75"/>
      <c r="AS7" s="75"/>
      <c r="AT7" s="75" t="s">
        <v>6</v>
      </c>
      <c r="AU7" s="75"/>
      <c r="AV7" s="75"/>
      <c r="AW7" s="75"/>
      <c r="AX7" s="75"/>
      <c r="AY7" s="75"/>
      <c r="AZ7" s="75"/>
      <c r="BA7" s="75"/>
      <c r="BB7" s="75" t="s">
        <v>7</v>
      </c>
      <c r="BC7" s="75"/>
      <c r="BD7" s="75"/>
      <c r="BE7" s="75"/>
      <c r="BF7" s="75"/>
      <c r="BG7" s="75"/>
      <c r="BH7" s="75"/>
      <c r="BI7" s="75"/>
      <c r="BJ7" s="3"/>
      <c r="BK7" s="3"/>
      <c r="BL7" s="4" t="s">
        <v>8</v>
      </c>
      <c r="BM7" s="5"/>
      <c r="BN7" s="5"/>
      <c r="BO7" s="5"/>
      <c r="BP7" s="5"/>
      <c r="BQ7" s="5"/>
      <c r="BR7" s="5"/>
      <c r="BS7" s="5"/>
      <c r="BT7" s="5"/>
      <c r="BU7" s="5"/>
      <c r="BV7" s="5"/>
      <c r="BW7" s="5"/>
      <c r="BX7" s="5"/>
      <c r="BY7" s="6"/>
    </row>
    <row r="8" spans="1:78" ht="18.75" customHeight="1">
      <c r="A8" s="2"/>
      <c r="B8" s="76" t="str">
        <f>データ!I6</f>
        <v>法非適用</v>
      </c>
      <c r="C8" s="76"/>
      <c r="D8" s="76"/>
      <c r="E8" s="76"/>
      <c r="F8" s="76"/>
      <c r="G8" s="76"/>
      <c r="H8" s="76"/>
      <c r="I8" s="76" t="str">
        <f>データ!J6</f>
        <v>下水道事業</v>
      </c>
      <c r="J8" s="76"/>
      <c r="K8" s="76"/>
      <c r="L8" s="76"/>
      <c r="M8" s="76"/>
      <c r="N8" s="76"/>
      <c r="O8" s="76"/>
      <c r="P8" s="76" t="str">
        <f>データ!K6</f>
        <v>小規模集合排水処理</v>
      </c>
      <c r="Q8" s="76"/>
      <c r="R8" s="76"/>
      <c r="S8" s="76"/>
      <c r="T8" s="76"/>
      <c r="U8" s="76"/>
      <c r="V8" s="76"/>
      <c r="W8" s="76" t="str">
        <f>データ!L6</f>
        <v>I3</v>
      </c>
      <c r="X8" s="76"/>
      <c r="Y8" s="76"/>
      <c r="Z8" s="76"/>
      <c r="AA8" s="76"/>
      <c r="AB8" s="76"/>
      <c r="AC8" s="76"/>
      <c r="AD8" s="3"/>
      <c r="AE8" s="3"/>
      <c r="AF8" s="3"/>
      <c r="AG8" s="3"/>
      <c r="AH8" s="3"/>
      <c r="AI8" s="3"/>
      <c r="AJ8" s="3"/>
      <c r="AK8" s="3"/>
      <c r="AL8" s="70">
        <f>データ!R6</f>
        <v>17911</v>
      </c>
      <c r="AM8" s="70"/>
      <c r="AN8" s="70"/>
      <c r="AO8" s="70"/>
      <c r="AP8" s="70"/>
      <c r="AQ8" s="70"/>
      <c r="AR8" s="70"/>
      <c r="AS8" s="70"/>
      <c r="AT8" s="69">
        <f>データ!S6</f>
        <v>206.71</v>
      </c>
      <c r="AU8" s="69"/>
      <c r="AV8" s="69"/>
      <c r="AW8" s="69"/>
      <c r="AX8" s="69"/>
      <c r="AY8" s="69"/>
      <c r="AZ8" s="69"/>
      <c r="BA8" s="69"/>
      <c r="BB8" s="69">
        <f>データ!T6</f>
        <v>86.65</v>
      </c>
      <c r="BC8" s="69"/>
      <c r="BD8" s="69"/>
      <c r="BE8" s="69"/>
      <c r="BF8" s="69"/>
      <c r="BG8" s="69"/>
      <c r="BH8" s="69"/>
      <c r="BI8" s="69"/>
      <c r="BJ8" s="3"/>
      <c r="BK8" s="3"/>
      <c r="BL8" s="73" t="s">
        <v>9</v>
      </c>
      <c r="BM8" s="74"/>
      <c r="BN8" s="7" t="s">
        <v>10</v>
      </c>
      <c r="BO8" s="8"/>
      <c r="BP8" s="8"/>
      <c r="BQ8" s="8"/>
      <c r="BR8" s="8"/>
      <c r="BS8" s="8"/>
      <c r="BT8" s="8"/>
      <c r="BU8" s="8"/>
      <c r="BV8" s="8"/>
      <c r="BW8" s="8"/>
      <c r="BX8" s="8"/>
      <c r="BY8" s="9"/>
    </row>
    <row r="9" spans="1:78" ht="18.75" customHeight="1">
      <c r="A9" s="2"/>
      <c r="B9" s="75" t="s">
        <v>11</v>
      </c>
      <c r="C9" s="75"/>
      <c r="D9" s="75"/>
      <c r="E9" s="75"/>
      <c r="F9" s="75"/>
      <c r="G9" s="75"/>
      <c r="H9" s="75"/>
      <c r="I9" s="75" t="s">
        <v>12</v>
      </c>
      <c r="J9" s="75"/>
      <c r="K9" s="75"/>
      <c r="L9" s="75"/>
      <c r="M9" s="75"/>
      <c r="N9" s="75"/>
      <c r="O9" s="75"/>
      <c r="P9" s="75" t="s">
        <v>13</v>
      </c>
      <c r="Q9" s="75"/>
      <c r="R9" s="75"/>
      <c r="S9" s="75"/>
      <c r="T9" s="75"/>
      <c r="U9" s="75"/>
      <c r="V9" s="75"/>
      <c r="W9" s="75" t="s">
        <v>14</v>
      </c>
      <c r="X9" s="75"/>
      <c r="Y9" s="75"/>
      <c r="Z9" s="75"/>
      <c r="AA9" s="75"/>
      <c r="AB9" s="75"/>
      <c r="AC9" s="75"/>
      <c r="AD9" s="75" t="s">
        <v>15</v>
      </c>
      <c r="AE9" s="75"/>
      <c r="AF9" s="75"/>
      <c r="AG9" s="75"/>
      <c r="AH9" s="75"/>
      <c r="AI9" s="75"/>
      <c r="AJ9" s="75"/>
      <c r="AK9" s="3"/>
      <c r="AL9" s="75" t="s">
        <v>16</v>
      </c>
      <c r="AM9" s="75"/>
      <c r="AN9" s="75"/>
      <c r="AO9" s="75"/>
      <c r="AP9" s="75"/>
      <c r="AQ9" s="75"/>
      <c r="AR9" s="75"/>
      <c r="AS9" s="75"/>
      <c r="AT9" s="75" t="s">
        <v>17</v>
      </c>
      <c r="AU9" s="75"/>
      <c r="AV9" s="75"/>
      <c r="AW9" s="75"/>
      <c r="AX9" s="75"/>
      <c r="AY9" s="75"/>
      <c r="AZ9" s="75"/>
      <c r="BA9" s="75"/>
      <c r="BB9" s="75" t="s">
        <v>18</v>
      </c>
      <c r="BC9" s="75"/>
      <c r="BD9" s="75"/>
      <c r="BE9" s="75"/>
      <c r="BF9" s="75"/>
      <c r="BG9" s="75"/>
      <c r="BH9" s="75"/>
      <c r="BI9" s="75"/>
      <c r="BJ9" s="3"/>
      <c r="BK9" s="3"/>
      <c r="BL9" s="67" t="s">
        <v>19</v>
      </c>
      <c r="BM9" s="68"/>
      <c r="BN9" s="10" t="s">
        <v>20</v>
      </c>
      <c r="BO9" s="11"/>
      <c r="BP9" s="11"/>
      <c r="BQ9" s="11"/>
      <c r="BR9" s="11"/>
      <c r="BS9" s="11"/>
      <c r="BT9" s="11"/>
      <c r="BU9" s="11"/>
      <c r="BV9" s="11"/>
      <c r="BW9" s="11"/>
      <c r="BX9" s="11"/>
      <c r="BY9" s="12"/>
    </row>
    <row r="10" spans="1:78" ht="18.75" customHeight="1">
      <c r="A10" s="2"/>
      <c r="B10" s="69" t="str">
        <f>データ!M6</f>
        <v>-</v>
      </c>
      <c r="C10" s="69"/>
      <c r="D10" s="69"/>
      <c r="E10" s="69"/>
      <c r="F10" s="69"/>
      <c r="G10" s="69"/>
      <c r="H10" s="69"/>
      <c r="I10" s="69" t="str">
        <f>データ!N6</f>
        <v>該当数値なし</v>
      </c>
      <c r="J10" s="69"/>
      <c r="K10" s="69"/>
      <c r="L10" s="69"/>
      <c r="M10" s="69"/>
      <c r="N10" s="69"/>
      <c r="O10" s="69"/>
      <c r="P10" s="69">
        <f>データ!O6</f>
        <v>0.11</v>
      </c>
      <c r="Q10" s="69"/>
      <c r="R10" s="69"/>
      <c r="S10" s="69"/>
      <c r="T10" s="69"/>
      <c r="U10" s="69"/>
      <c r="V10" s="69"/>
      <c r="W10" s="69">
        <f>データ!P6</f>
        <v>90.01</v>
      </c>
      <c r="X10" s="69"/>
      <c r="Y10" s="69"/>
      <c r="Z10" s="69"/>
      <c r="AA10" s="69"/>
      <c r="AB10" s="69"/>
      <c r="AC10" s="69"/>
      <c r="AD10" s="70">
        <f>データ!Q6</f>
        <v>3620</v>
      </c>
      <c r="AE10" s="70"/>
      <c r="AF10" s="70"/>
      <c r="AG10" s="70"/>
      <c r="AH10" s="70"/>
      <c r="AI10" s="70"/>
      <c r="AJ10" s="70"/>
      <c r="AK10" s="2"/>
      <c r="AL10" s="70">
        <f>データ!U6</f>
        <v>19</v>
      </c>
      <c r="AM10" s="70"/>
      <c r="AN10" s="70"/>
      <c r="AO10" s="70"/>
      <c r="AP10" s="70"/>
      <c r="AQ10" s="70"/>
      <c r="AR10" s="70"/>
      <c r="AS10" s="70"/>
      <c r="AT10" s="69">
        <f>データ!V6</f>
        <v>0.01</v>
      </c>
      <c r="AU10" s="69"/>
      <c r="AV10" s="69"/>
      <c r="AW10" s="69"/>
      <c r="AX10" s="69"/>
      <c r="AY10" s="69"/>
      <c r="AZ10" s="69"/>
      <c r="BA10" s="69"/>
      <c r="BB10" s="69">
        <f>データ!W6</f>
        <v>1900</v>
      </c>
      <c r="BC10" s="69"/>
      <c r="BD10" s="69"/>
      <c r="BE10" s="69"/>
      <c r="BF10" s="69"/>
      <c r="BG10" s="69"/>
      <c r="BH10" s="69"/>
      <c r="BI10" s="69"/>
      <c r="BJ10" s="2"/>
      <c r="BK10" s="2"/>
      <c r="BL10" s="71" t="s">
        <v>21</v>
      </c>
      <c r="BM10" s="72"/>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110</v>
      </c>
      <c r="BM16" s="62"/>
      <c r="BN16" s="62"/>
      <c r="BO16" s="62"/>
      <c r="BP16" s="62"/>
      <c r="BQ16" s="62"/>
      <c r="BR16" s="62"/>
      <c r="BS16" s="62"/>
      <c r="BT16" s="62"/>
      <c r="BU16" s="62"/>
      <c r="BV16" s="62"/>
      <c r="BW16" s="62"/>
      <c r="BX16" s="62"/>
      <c r="BY16" s="62"/>
      <c r="BZ16" s="6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61"/>
      <c r="BM34" s="62"/>
      <c r="BN34" s="62"/>
      <c r="BO34" s="62"/>
      <c r="BP34" s="62"/>
      <c r="BQ34" s="62"/>
      <c r="BR34" s="62"/>
      <c r="BS34" s="62"/>
      <c r="BT34" s="62"/>
      <c r="BU34" s="62"/>
      <c r="BV34" s="62"/>
      <c r="BW34" s="62"/>
      <c r="BX34" s="62"/>
      <c r="BY34" s="62"/>
      <c r="BZ34" s="63"/>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61"/>
      <c r="BM35" s="62"/>
      <c r="BN35" s="62"/>
      <c r="BO35" s="62"/>
      <c r="BP35" s="62"/>
      <c r="BQ35" s="62"/>
      <c r="BR35" s="62"/>
      <c r="BS35" s="62"/>
      <c r="BT35" s="62"/>
      <c r="BU35" s="62"/>
      <c r="BV35" s="62"/>
      <c r="BW35" s="62"/>
      <c r="BX35" s="62"/>
      <c r="BY35" s="62"/>
      <c r="BZ35" s="6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algorithmName="SHA-512" hashValue="McR1cGzEYTGFTGAdHCeBiXKtw6QUokoeewkghIVnCfQDOAKk44rFcd0oT4V5Mk3MUCDurQpsiG/aaow8O0EW5g==" saltValue="w4NjwRAZijiX0ZfEzupXQw==" spinCount="100000"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BD1" workbookViewId="0">
      <selection activeCell="BI8" sqref="BI8"/>
    </sheetView>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313297</v>
      </c>
      <c r="D6" s="31">
        <f t="shared" si="3"/>
        <v>47</v>
      </c>
      <c r="E6" s="31">
        <f t="shared" si="3"/>
        <v>17</v>
      </c>
      <c r="F6" s="31">
        <f t="shared" si="3"/>
        <v>9</v>
      </c>
      <c r="G6" s="31">
        <f t="shared" si="3"/>
        <v>0</v>
      </c>
      <c r="H6" s="31" t="str">
        <f t="shared" si="3"/>
        <v>鳥取県　八頭町</v>
      </c>
      <c r="I6" s="31" t="str">
        <f t="shared" si="3"/>
        <v>法非適用</v>
      </c>
      <c r="J6" s="31" t="str">
        <f t="shared" si="3"/>
        <v>下水道事業</v>
      </c>
      <c r="K6" s="31" t="str">
        <f t="shared" si="3"/>
        <v>小規模集合排水処理</v>
      </c>
      <c r="L6" s="31" t="str">
        <f t="shared" si="3"/>
        <v>I3</v>
      </c>
      <c r="M6" s="32" t="str">
        <f t="shared" si="3"/>
        <v>-</v>
      </c>
      <c r="N6" s="32" t="str">
        <f t="shared" si="3"/>
        <v>該当数値なし</v>
      </c>
      <c r="O6" s="32">
        <f t="shared" si="3"/>
        <v>0.11</v>
      </c>
      <c r="P6" s="32">
        <f t="shared" si="3"/>
        <v>90.01</v>
      </c>
      <c r="Q6" s="32">
        <f t="shared" si="3"/>
        <v>3620</v>
      </c>
      <c r="R6" s="32">
        <f t="shared" si="3"/>
        <v>17911</v>
      </c>
      <c r="S6" s="32">
        <f t="shared" si="3"/>
        <v>206.71</v>
      </c>
      <c r="T6" s="32">
        <f t="shared" si="3"/>
        <v>86.65</v>
      </c>
      <c r="U6" s="32">
        <f t="shared" si="3"/>
        <v>19</v>
      </c>
      <c r="V6" s="32">
        <f t="shared" si="3"/>
        <v>0.01</v>
      </c>
      <c r="W6" s="32">
        <f t="shared" si="3"/>
        <v>1900</v>
      </c>
      <c r="X6" s="33">
        <f>IF(X7="",NA(),X7)</f>
        <v>100</v>
      </c>
      <c r="Y6" s="33">
        <f t="shared" ref="Y6:AG6" si="4">IF(Y7="",NA(),Y7)</f>
        <v>65.010000000000005</v>
      </c>
      <c r="Z6" s="33">
        <f t="shared" si="4"/>
        <v>65.3</v>
      </c>
      <c r="AA6" s="33">
        <f t="shared" si="4"/>
        <v>65.94</v>
      </c>
      <c r="AB6" s="33">
        <f t="shared" si="4"/>
        <v>47.63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5926.94</v>
      </c>
      <c r="BF6" s="33">
        <f t="shared" ref="BF6:BN6" si="7">IF(BF7="",NA(),BF7)</f>
        <v>5273.86</v>
      </c>
      <c r="BG6" s="33">
        <f t="shared" si="7"/>
        <v>4713.42</v>
      </c>
      <c r="BH6" s="33">
        <f t="shared" si="7"/>
        <v>3757.26</v>
      </c>
      <c r="BI6" s="32">
        <f t="shared" si="7"/>
        <v>3594.14</v>
      </c>
      <c r="BJ6" s="33">
        <f t="shared" si="7"/>
        <v>2988.96</v>
      </c>
      <c r="BK6" s="33">
        <f t="shared" si="7"/>
        <v>3055.24</v>
      </c>
      <c r="BL6" s="33">
        <f t="shared" si="7"/>
        <v>2574.4699999999998</v>
      </c>
      <c r="BM6" s="33">
        <f t="shared" si="7"/>
        <v>2784</v>
      </c>
      <c r="BN6" s="33">
        <f t="shared" si="7"/>
        <v>3188.44</v>
      </c>
      <c r="BO6" s="32" t="str">
        <f>IF(BO7="","",IF(BO7="-","【-】","【"&amp;SUBSTITUTE(TEXT(BO7,"#,##0.00"),"-","△")&amp;"】"))</f>
        <v>【2,685.08】</v>
      </c>
      <c r="BP6" s="33">
        <f>IF(BP7="",NA(),BP7)</f>
        <v>7.91</v>
      </c>
      <c r="BQ6" s="33">
        <f t="shared" ref="BQ6:BY6" si="8">IF(BQ7="",NA(),BQ7)</f>
        <v>19.2</v>
      </c>
      <c r="BR6" s="33">
        <f t="shared" si="8"/>
        <v>18.829999999999998</v>
      </c>
      <c r="BS6" s="33">
        <f t="shared" si="8"/>
        <v>19.850000000000001</v>
      </c>
      <c r="BT6" s="33">
        <f t="shared" si="8"/>
        <v>22.36</v>
      </c>
      <c r="BU6" s="33">
        <f t="shared" si="8"/>
        <v>26.99</v>
      </c>
      <c r="BV6" s="33">
        <f t="shared" si="8"/>
        <v>29.25</v>
      </c>
      <c r="BW6" s="33">
        <f t="shared" si="8"/>
        <v>31.04</v>
      </c>
      <c r="BX6" s="33">
        <f t="shared" si="8"/>
        <v>29.21</v>
      </c>
      <c r="BY6" s="33">
        <f t="shared" si="8"/>
        <v>26.47</v>
      </c>
      <c r="BZ6" s="32" t="str">
        <f>IF(BZ7="","",IF(BZ7="-","【-】","【"&amp;SUBSTITUTE(TEXT(BZ7,"#,##0.00"),"-","△")&amp;"】"))</f>
        <v>【30.63】</v>
      </c>
      <c r="CA6" s="33">
        <f>IF(CA7="",NA(),CA7)</f>
        <v>1811.03</v>
      </c>
      <c r="CB6" s="33">
        <f t="shared" ref="CB6:CJ6" si="9">IF(CB7="",NA(),CB7)</f>
        <v>749.25</v>
      </c>
      <c r="CC6" s="33">
        <f t="shared" si="9"/>
        <v>732.54</v>
      </c>
      <c r="CD6" s="33">
        <f t="shared" si="9"/>
        <v>724.78</v>
      </c>
      <c r="CE6" s="33">
        <f t="shared" si="9"/>
        <v>677.87</v>
      </c>
      <c r="CF6" s="33">
        <f t="shared" si="9"/>
        <v>663.6</v>
      </c>
      <c r="CG6" s="33">
        <f t="shared" si="9"/>
        <v>622.30999999999995</v>
      </c>
      <c r="CH6" s="33">
        <f t="shared" si="9"/>
        <v>589.39</v>
      </c>
      <c r="CI6" s="33">
        <f t="shared" si="9"/>
        <v>620.01</v>
      </c>
      <c r="CJ6" s="33">
        <f t="shared" si="9"/>
        <v>688.46</v>
      </c>
      <c r="CK6" s="32" t="str">
        <f>IF(CK7="","",IF(CK7="-","【-】","【"&amp;SUBSTITUTE(TEXT(CK7,"#,##0.00"),"-","△")&amp;"】"))</f>
        <v>【600.63】</v>
      </c>
      <c r="CL6" s="33">
        <f>IF(CL7="",NA(),CL7)</f>
        <v>35.71</v>
      </c>
      <c r="CM6" s="33">
        <f t="shared" ref="CM6:CU6" si="10">IF(CM7="",NA(),CM7)</f>
        <v>35.71</v>
      </c>
      <c r="CN6" s="33">
        <f t="shared" si="10"/>
        <v>35.71</v>
      </c>
      <c r="CO6" s="33">
        <f t="shared" si="10"/>
        <v>35.71</v>
      </c>
      <c r="CP6" s="33">
        <f t="shared" si="10"/>
        <v>35.71</v>
      </c>
      <c r="CQ6" s="33">
        <f t="shared" si="10"/>
        <v>38.97</v>
      </c>
      <c r="CR6" s="33">
        <f t="shared" si="10"/>
        <v>39.119999999999997</v>
      </c>
      <c r="CS6" s="33">
        <f t="shared" si="10"/>
        <v>41.24</v>
      </c>
      <c r="CT6" s="33">
        <f t="shared" si="10"/>
        <v>43.1</v>
      </c>
      <c r="CU6" s="33">
        <f t="shared" si="10"/>
        <v>40.96</v>
      </c>
      <c r="CV6" s="32" t="str">
        <f>IF(CV7="","",IF(CV7="-","【-】","【"&amp;SUBSTITUTE(TEXT(CV7,"#,##0.00"),"-","△")&amp;"】"))</f>
        <v>【36.67】</v>
      </c>
      <c r="CW6" s="33">
        <f>IF(CW7="",NA(),CW7)</f>
        <v>72.73</v>
      </c>
      <c r="CX6" s="33">
        <f t="shared" ref="CX6:DF6" si="11">IF(CX7="",NA(),CX7)</f>
        <v>85</v>
      </c>
      <c r="CY6" s="33">
        <f t="shared" si="11"/>
        <v>85</v>
      </c>
      <c r="CZ6" s="33">
        <f t="shared" si="11"/>
        <v>85</v>
      </c>
      <c r="DA6" s="33">
        <f t="shared" si="11"/>
        <v>84.21</v>
      </c>
      <c r="DB6" s="33">
        <f t="shared" si="11"/>
        <v>86.89</v>
      </c>
      <c r="DC6" s="33">
        <f t="shared" si="11"/>
        <v>87.79</v>
      </c>
      <c r="DD6" s="33">
        <f t="shared" si="11"/>
        <v>88.34</v>
      </c>
      <c r="DE6" s="33">
        <f t="shared" si="11"/>
        <v>88.02</v>
      </c>
      <c r="DF6" s="33">
        <f t="shared" si="11"/>
        <v>90.64</v>
      </c>
      <c r="DG6" s="32" t="str">
        <f>IF(DG7="","",IF(DG7="-","【-】","【"&amp;SUBSTITUTE(TEXT(DG7,"#,##0.00"),"-","△")&amp;"】"))</f>
        <v>【89.35】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2">
        <f t="shared" si="14"/>
        <v>0</v>
      </c>
      <c r="EK6" s="32">
        <f t="shared" si="14"/>
        <v>0</v>
      </c>
      <c r="EL6" s="32">
        <f t="shared" si="14"/>
        <v>0</v>
      </c>
      <c r="EM6" s="33">
        <f t="shared" si="14"/>
        <v>0.51</v>
      </c>
      <c r="EN6" s="32" t="str">
        <f>IF(EN7="","",IF(EN7="-","【-】","【"&amp;SUBSTITUTE(TEXT(EN7,"#,##0.00"),"-","△")&amp;"】"))</f>
        <v>【0.17】</v>
      </c>
    </row>
    <row r="7" spans="1:144" s="34" customFormat="1">
      <c r="A7" s="26"/>
      <c r="B7" s="35">
        <v>2015</v>
      </c>
      <c r="C7" s="35">
        <v>313297</v>
      </c>
      <c r="D7" s="35">
        <v>47</v>
      </c>
      <c r="E7" s="35">
        <v>17</v>
      </c>
      <c r="F7" s="35">
        <v>9</v>
      </c>
      <c r="G7" s="35">
        <v>0</v>
      </c>
      <c r="H7" s="35" t="s">
        <v>96</v>
      </c>
      <c r="I7" s="35" t="s">
        <v>97</v>
      </c>
      <c r="J7" s="35" t="s">
        <v>98</v>
      </c>
      <c r="K7" s="35" t="s">
        <v>99</v>
      </c>
      <c r="L7" s="35" t="s">
        <v>100</v>
      </c>
      <c r="M7" s="36" t="s">
        <v>101</v>
      </c>
      <c r="N7" s="36" t="s">
        <v>102</v>
      </c>
      <c r="O7" s="36">
        <v>0.11</v>
      </c>
      <c r="P7" s="36">
        <v>90.01</v>
      </c>
      <c r="Q7" s="36">
        <v>3620</v>
      </c>
      <c r="R7" s="36">
        <v>17911</v>
      </c>
      <c r="S7" s="36">
        <v>206.71</v>
      </c>
      <c r="T7" s="36">
        <v>86.65</v>
      </c>
      <c r="U7" s="36">
        <v>19</v>
      </c>
      <c r="V7" s="36">
        <v>0.01</v>
      </c>
      <c r="W7" s="36">
        <v>1900</v>
      </c>
      <c r="X7" s="36">
        <v>100</v>
      </c>
      <c r="Y7" s="36">
        <v>65.010000000000005</v>
      </c>
      <c r="Z7" s="36">
        <v>65.3</v>
      </c>
      <c r="AA7" s="36">
        <v>65.94</v>
      </c>
      <c r="AB7" s="36">
        <v>47.63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5926.94</v>
      </c>
      <c r="BF7" s="36">
        <v>5273.86</v>
      </c>
      <c r="BG7" s="36">
        <v>4713.42</v>
      </c>
      <c r="BH7" s="36">
        <v>3757.26</v>
      </c>
      <c r="BI7" s="36">
        <v>3594.14</v>
      </c>
      <c r="BJ7" s="36">
        <v>2988.96</v>
      </c>
      <c r="BK7" s="36">
        <v>3055.24</v>
      </c>
      <c r="BL7" s="36">
        <v>2574.4699999999998</v>
      </c>
      <c r="BM7" s="36">
        <v>2784</v>
      </c>
      <c r="BN7" s="36">
        <v>3188.44</v>
      </c>
      <c r="BO7" s="36">
        <v>2685.08</v>
      </c>
      <c r="BP7" s="36">
        <v>7.91</v>
      </c>
      <c r="BQ7" s="36">
        <v>19.2</v>
      </c>
      <c r="BR7" s="36">
        <v>18.829999999999998</v>
      </c>
      <c r="BS7" s="36">
        <v>19.850000000000001</v>
      </c>
      <c r="BT7" s="36">
        <v>22.36</v>
      </c>
      <c r="BU7" s="36">
        <v>26.99</v>
      </c>
      <c r="BV7" s="36">
        <v>29.25</v>
      </c>
      <c r="BW7" s="36">
        <v>31.04</v>
      </c>
      <c r="BX7" s="36">
        <v>29.21</v>
      </c>
      <c r="BY7" s="36">
        <v>26.47</v>
      </c>
      <c r="BZ7" s="36">
        <v>30.63</v>
      </c>
      <c r="CA7" s="36">
        <v>1811.03</v>
      </c>
      <c r="CB7" s="36">
        <v>749.25</v>
      </c>
      <c r="CC7" s="36">
        <v>732.54</v>
      </c>
      <c r="CD7" s="36">
        <v>724.78</v>
      </c>
      <c r="CE7" s="36">
        <v>677.87</v>
      </c>
      <c r="CF7" s="36">
        <v>663.6</v>
      </c>
      <c r="CG7" s="36">
        <v>622.30999999999995</v>
      </c>
      <c r="CH7" s="36">
        <v>589.39</v>
      </c>
      <c r="CI7" s="36">
        <v>620.01</v>
      </c>
      <c r="CJ7" s="36">
        <v>688.46</v>
      </c>
      <c r="CK7" s="36">
        <v>600.63</v>
      </c>
      <c r="CL7" s="36">
        <v>35.71</v>
      </c>
      <c r="CM7" s="36">
        <v>35.71</v>
      </c>
      <c r="CN7" s="36">
        <v>35.71</v>
      </c>
      <c r="CO7" s="36">
        <v>35.71</v>
      </c>
      <c r="CP7" s="36">
        <v>35.71</v>
      </c>
      <c r="CQ7" s="36">
        <v>38.97</v>
      </c>
      <c r="CR7" s="36">
        <v>39.119999999999997</v>
      </c>
      <c r="CS7" s="36">
        <v>41.24</v>
      </c>
      <c r="CT7" s="36">
        <v>43.1</v>
      </c>
      <c r="CU7" s="36">
        <v>40.96</v>
      </c>
      <c r="CV7" s="36">
        <v>36.67</v>
      </c>
      <c r="CW7" s="36">
        <v>72.73</v>
      </c>
      <c r="CX7" s="36">
        <v>85</v>
      </c>
      <c r="CY7" s="36">
        <v>85</v>
      </c>
      <c r="CZ7" s="36">
        <v>85</v>
      </c>
      <c r="DA7" s="36">
        <v>84.21</v>
      </c>
      <c r="DB7" s="36">
        <v>86.89</v>
      </c>
      <c r="DC7" s="36">
        <v>87.79</v>
      </c>
      <c r="DD7" s="36">
        <v>88.34</v>
      </c>
      <c r="DE7" s="36">
        <v>88.02</v>
      </c>
      <c r="DF7" s="36">
        <v>90.64</v>
      </c>
      <c r="DG7" s="36">
        <v>89.35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v>
      </c>
      <c r="EK7" s="36">
        <v>0</v>
      </c>
      <c r="EL7" s="36">
        <v>0</v>
      </c>
      <c r="EM7" s="36">
        <v>0.51</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鳥取県庁</cp:lastModifiedBy>
  <cp:lastPrinted>2017-02-23T01:27:30Z</cp:lastPrinted>
  <dcterms:created xsi:type="dcterms:W3CDTF">2017-02-08T03:20:51Z</dcterms:created>
  <dcterms:modified xsi:type="dcterms:W3CDTF">2017-02-23T01:39:17Z</dcterms:modified>
  <cp:category/>
</cp:coreProperties>
</file>