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zu520\Desktop\法非適下水道 0213差替\回答＿差替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<sst xmlns="http://schemas.openxmlformats.org/spreadsheetml/2006/main" count="221" uniqueCount="111">
  <si>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</si>
  <si>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</si>
  <si>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</si>
  <si>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</si>
  <si>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</si>
  <si>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</si>
  <si>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</si>
  <si>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</si>
  <si>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</si>
  <si>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</si>
  <si>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</si>
  <si>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</si>
  <si>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</si>
  <si>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</si>
  <si>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</si>
  <si>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</si>
  <si>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</si>
  <si>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</si>
  <si>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</si>
  <si>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</si>
  <si>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</si>
  <si>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</si>
  <si>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</si>
  <si>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</si>
  <si>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</si>
  <si>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</si>
  <si>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</si>
  <si>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</si>
  <si>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</si>
  <si>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</si>
  <si>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</si>
  <si>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</si>
  <si>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</si>
  <si>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</si>
  <si>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</si>
  <si>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</si>
  <si>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</si>
  <si>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</si>
  <si>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</si>
  <si>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</si>
  <si>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</si>
  <si>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</si>
  <si>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</si>
  <si>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</si>
  <si>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</si>
  <si>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</si>
  <si>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</si>
  <si>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</si>
  <si>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</si>
  <si>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</si>
  <si>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</si>
  <si>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</si>
  <si>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</si>
  <si>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</si>
  <si>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</si>
  <si>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</si>
  <si>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</si>
  <si>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</si>
  <si>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</si>
  <si>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</si>
  <si>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</si>
  <si>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</si>
  <si>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</si>
  <si>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</si>
  <si>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</si>
  <si>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</si>
  <si>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</si>
  <si>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</si>
  <si>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</si>
  <si>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</si>
  <si>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</si>
  <si>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</si>
  <si>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</si>
  <si>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</si>
  <si>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</si>
  <si>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</si>
  <si>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</si>
  <si>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</si>
  <si>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</si>
  <si>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</si>
  <si>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</si>
  <si>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</si>
  <si>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</si>
  <si>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</si>
  <si>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</si>
  <si>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</si>
  <si>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</si>
  <si>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</si>
  <si>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</si>
  <si>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</si>
  <si>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</si>
  <si>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</si>
  <si>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</si>
  <si>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</si>
  <si>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</si>
  <si>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</si>
  <si>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智頭町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</si>
  <si>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</si>
  <si>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</si>
  <si>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</si>
  <si>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</si>
  <si>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</si>
  <si>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</si>
  <si>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</si>
  <si>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</si>
  <si>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</si>
  <si>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</si>
  <si>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</si>
  <si>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平成9年に供給を開始しており、処理区によっては平成27年で供給開始から18年となる。
 管渠については、耐用年数に達しておらず、緊急的に更新する必要性が無かったため、管渠改善率は低い数値を推移している。今後は耐用年数を考慮しながら、計画的な長寿命化事業を行なう必要が出てくると考えられる。</t>
    <phoneticPr fontId="4"/>
  </si>
  <si>
    <t>①収益的収支比率が34％前後と、100％を大きく下回っており、地方債償還金が大きな負担となっている。
④企業債残高対事業規模比率は、類似団体を大きく上回っており、企業債への依存度は類似団体と比較すると高いものと思われる。Ｈ25年より減少傾向となっているので、今後も計画的な借入・償還を行いたい。
⑤経費回収率は、昨年と同様に例年と比較し高い数値となっているが類似団体と比較すると低い値である。今後も、費用の削減・経営の改善が必要である。
⑥汚水処理原価は、昨年と同様に例年より低い値となっているが、類似団体と比較すると高い値である。今後も処理費用の削減・経営改善が必要である。
⑦施設利用率は、横ばいで類似団体と比較し低い値である。水洗化率（⑧）は、平均以下ではあるが昨年よりも増加しているので、今後も接続率の向上に向けた取り組みに力を入れ、施設利用率（⑦）を上げるようにしたい。</t>
    <rPh sb="1" eb="3">
      <t>シュウエキ</t>
    </rPh>
    <rPh sb="3" eb="4">
      <t>テキ</t>
    </rPh>
    <rPh sb="4" eb="6">
      <t>シュウシ</t>
    </rPh>
    <rPh sb="6" eb="8">
      <t>ヒリツ</t>
    </rPh>
    <rPh sb="12" eb="14">
      <t>ゼンゴ</t>
    </rPh>
    <rPh sb="21" eb="22">
      <t>オオ</t>
    </rPh>
    <rPh sb="24" eb="26">
      <t>シタマワ</t>
    </rPh>
    <rPh sb="31" eb="34">
      <t>チホウサイ</t>
    </rPh>
    <rPh sb="34" eb="37">
      <t>ショウカンキン</t>
    </rPh>
    <rPh sb="38" eb="39">
      <t>オオ</t>
    </rPh>
    <rPh sb="41" eb="43">
      <t>フタン</t>
    </rPh>
    <rPh sb="53" eb="55">
      <t>キギョウ</t>
    </rPh>
    <rPh sb="55" eb="56">
      <t>サイ</t>
    </rPh>
    <rPh sb="56" eb="58">
      <t>ザンダカ</t>
    </rPh>
    <rPh sb="58" eb="59">
      <t>タイ</t>
    </rPh>
    <rPh sb="59" eb="61">
      <t>ジギョウ</t>
    </rPh>
    <rPh sb="61" eb="63">
      <t>キボ</t>
    </rPh>
    <rPh sb="63" eb="65">
      <t>ヒリツ</t>
    </rPh>
    <rPh sb="67" eb="69">
      <t>ルイジ</t>
    </rPh>
    <rPh sb="69" eb="71">
      <t>ダンタイ</t>
    </rPh>
    <rPh sb="72" eb="73">
      <t>オオ</t>
    </rPh>
    <rPh sb="75" eb="77">
      <t>ウワマワ</t>
    </rPh>
    <rPh sb="82" eb="84">
      <t>キギョウ</t>
    </rPh>
    <rPh sb="84" eb="85">
      <t>サイ</t>
    </rPh>
    <rPh sb="87" eb="90">
      <t>イゾンド</t>
    </rPh>
    <rPh sb="91" eb="93">
      <t>ルイジ</t>
    </rPh>
    <rPh sb="93" eb="95">
      <t>ダンタイ</t>
    </rPh>
    <rPh sb="96" eb="98">
      <t>ヒカク</t>
    </rPh>
    <rPh sb="101" eb="102">
      <t>タカ</t>
    </rPh>
    <rPh sb="106" eb="107">
      <t>オモ</t>
    </rPh>
    <rPh sb="114" eb="115">
      <t>ネン</t>
    </rPh>
    <rPh sb="117" eb="119">
      <t>ゲンショウ</t>
    </rPh>
    <rPh sb="119" eb="121">
      <t>ケイコウ</t>
    </rPh>
    <rPh sb="130" eb="132">
      <t>コンゴ</t>
    </rPh>
    <rPh sb="133" eb="136">
      <t>ケイカクテキ</t>
    </rPh>
    <rPh sb="137" eb="138">
      <t>カ</t>
    </rPh>
    <rPh sb="138" eb="139">
      <t>イ</t>
    </rPh>
    <rPh sb="140" eb="142">
      <t>ショウカン</t>
    </rPh>
    <rPh sb="143" eb="144">
      <t>オコナ</t>
    </rPh>
    <rPh sb="151" eb="153">
      <t>ケイヒ</t>
    </rPh>
    <rPh sb="153" eb="155">
      <t>カイシュウ</t>
    </rPh>
    <rPh sb="155" eb="156">
      <t>リツ</t>
    </rPh>
    <rPh sb="158" eb="160">
      <t>サクネン</t>
    </rPh>
    <rPh sb="161" eb="163">
      <t>ドウヨウ</t>
    </rPh>
    <rPh sb="164" eb="166">
      <t>レイネン</t>
    </rPh>
    <rPh sb="167" eb="169">
      <t>ヒカク</t>
    </rPh>
    <rPh sb="170" eb="171">
      <t>タカ</t>
    </rPh>
    <rPh sb="172" eb="174">
      <t>スウチ</t>
    </rPh>
    <rPh sb="181" eb="183">
      <t>ルイジ</t>
    </rPh>
    <rPh sb="183" eb="185">
      <t>ダンタイ</t>
    </rPh>
    <rPh sb="186" eb="188">
      <t>ヒカク</t>
    </rPh>
    <rPh sb="191" eb="192">
      <t>ヒク</t>
    </rPh>
    <rPh sb="193" eb="194">
      <t>アタイ</t>
    </rPh>
    <rPh sb="198" eb="200">
      <t>コンゴ</t>
    </rPh>
    <rPh sb="202" eb="204">
      <t>ヒヨウ</t>
    </rPh>
    <rPh sb="205" eb="207">
      <t>サクゲン</t>
    </rPh>
    <rPh sb="208" eb="210">
      <t>ケイエイ</t>
    </rPh>
    <rPh sb="211" eb="213">
      <t>カイゼン</t>
    </rPh>
    <rPh sb="214" eb="216">
      <t>ヒツヨウ</t>
    </rPh>
    <rPh sb="223" eb="225">
      <t>オスイ</t>
    </rPh>
    <rPh sb="225" eb="227">
      <t>ショリ</t>
    </rPh>
    <rPh sb="227" eb="229">
      <t>ゲンカ</t>
    </rPh>
    <rPh sb="231" eb="233">
      <t>サクネン</t>
    </rPh>
    <rPh sb="234" eb="236">
      <t>ドウヨウ</t>
    </rPh>
    <rPh sb="237" eb="239">
      <t>レイネン</t>
    </rPh>
    <rPh sb="241" eb="242">
      <t>ヒク</t>
    </rPh>
    <rPh sb="243" eb="244">
      <t>アタイ</t>
    </rPh>
    <rPh sb="252" eb="254">
      <t>ルイジ</t>
    </rPh>
    <rPh sb="254" eb="256">
      <t>ダンタイ</t>
    </rPh>
    <rPh sb="257" eb="259">
      <t>ヒカク</t>
    </rPh>
    <rPh sb="262" eb="263">
      <t>タカ</t>
    </rPh>
    <rPh sb="264" eb="265">
      <t>アタイ</t>
    </rPh>
    <rPh sb="269" eb="271">
      <t>コンゴ</t>
    </rPh>
    <rPh sb="272" eb="274">
      <t>ショリ</t>
    </rPh>
    <rPh sb="274" eb="276">
      <t>ヒヨウ</t>
    </rPh>
    <rPh sb="277" eb="279">
      <t>サクゲン</t>
    </rPh>
    <rPh sb="280" eb="282">
      <t>ケイエイ</t>
    </rPh>
    <rPh sb="282" eb="284">
      <t>カイゼン</t>
    </rPh>
    <rPh sb="285" eb="287">
      <t>ヒツヨウ</t>
    </rPh>
    <rPh sb="294" eb="296">
      <t>シセツ</t>
    </rPh>
    <rPh sb="296" eb="299">
      <t>リヨウリツ</t>
    </rPh>
    <rPh sb="301" eb="302">
      <t>ヨコ</t>
    </rPh>
    <rPh sb="305" eb="307">
      <t>ルイジ</t>
    </rPh>
    <rPh sb="307" eb="309">
      <t>ダンタイ</t>
    </rPh>
    <rPh sb="310" eb="312">
      <t>ヒカク</t>
    </rPh>
    <rPh sb="313" eb="314">
      <t>ヒク</t>
    </rPh>
    <rPh sb="315" eb="316">
      <t>アタイ</t>
    </rPh>
    <rPh sb="329" eb="331">
      <t>ヘイキン</t>
    </rPh>
    <rPh sb="331" eb="333">
      <t>イカ</t>
    </rPh>
    <rPh sb="355" eb="357">
      <t>セツゾク</t>
    </rPh>
    <rPh sb="357" eb="358">
      <t>リツ</t>
    </rPh>
    <rPh sb="375" eb="377">
      <t>シセツ</t>
    </rPh>
    <rPh sb="377" eb="380">
      <t>リヨウリツ</t>
    </rPh>
    <rPh sb="384" eb="385">
      <t>ア</t>
    </rPh>
    <phoneticPr fontId="4"/>
  </si>
  <si>
    <t>汚水処理費用に対して料金収入が少なく、経営は厳しい状況である。処理場等建設後18年程度経過したところもある、今後の修繕費用も多くなると思われるので、適正な維持管理を行い、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</si>
</sst>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64-4446-886B-6878231359F7}"/>
            </c:ext>
          </c:extLst>
        </c:ser>
        <c:dLbls>
          <c:showLegendKey val="0"/>
          <c:showVal val="0"/>
          <c:showCatName val="0"/>
          <c:showSerName val="0"/>
          <c:showPercent val="0"/>
          <c:showBubbleSize val="0"/>
        </c:dLbls>
        <c:gapWidth val="150"/>
        <c:axId val="148808832"/>
        <c:axId val="148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extLst>
            <c:ext xmlns:c16="http://schemas.microsoft.com/office/drawing/2014/chart" uri="{C3380CC4-5D6E-409C-BE32-E72D297353CC}">
              <c16:uniqueId val="{00000001-6464-4446-886B-6878231359F7}"/>
            </c:ext>
          </c:extLst>
        </c:ser>
        <c:dLbls>
          <c:showLegendKey val="0"/>
          <c:showVal val="0"/>
          <c:showCatName val="0"/>
          <c:showSerName val="0"/>
          <c:showPercent val="0"/>
          <c:showBubbleSize val="0"/>
        </c:dLbls>
        <c:marker val="1"/>
        <c:smooth val="0"/>
        <c:axId val="148808832"/>
        <c:axId val="148810752"/>
      </c:lineChart>
      <c:dateAx>
        <c:axId val="148808832"/>
        <c:scaling>
          <c:orientation val="minMax"/>
        </c:scaling>
        <c:delete val="1"/>
        <c:axPos val="b"/>
        <c:numFmt formatCode="ge" sourceLinked="1"/>
        <c:majorTickMark val="none"/>
        <c:minorTickMark val="none"/>
        <c:tickLblPos val="none"/>
        <c:crossAx val="148810752"/>
        <c:crosses val="autoZero"/>
        <c:auto val="1"/>
        <c:lblOffset val="100"/>
        <c:baseTimeUnit val="years"/>
      </c:dateAx>
      <c:valAx>
        <c:axId val="148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41.52</c:v>
                </c:pt>
                <c:pt idx="1">
                  <c:v>47.8</c:v>
                </c:pt>
                <c:pt idx="2">
                  <c:v>50.83</c:v>
                </c:pt>
                <c:pt idx="3">
                  <c:v>42.62</c:v>
                </c:pt>
                <c:pt idx="4">
                  <c:v>42.73</c:v>
                </c:pt>
              </c:numCache>
            </c:numRef>
          </c:val>
          <c:extLst>
            <c:ext xmlns:c16="http://schemas.microsoft.com/office/drawing/2014/chart" uri="{C3380CC4-5D6E-409C-BE32-E72D297353CC}">
              <c16:uniqueId val="{00000000-8AD5-483B-ADB7-7FD9C74B1401}"/>
            </c:ext>
          </c:extLst>
        </c:ser>
        <c:dLbls>
          <c:showLegendKey val="0"/>
          <c:showVal val="0"/>
          <c:showCatName val="0"/>
          <c:showSerName val="0"/>
          <c:showPercent val="0"/>
          <c:showBubbleSize val="0"/>
        </c:dLbls>
        <c:gapWidth val="150"/>
        <c:axId val="150456576"/>
        <c:axId val="1504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extLst>
            <c:ext xmlns:c16="http://schemas.microsoft.com/office/drawing/2014/chart" uri="{C3380CC4-5D6E-409C-BE32-E72D297353CC}">
              <c16:uniqueId val="{00000001-8AD5-483B-ADB7-7FD9C74B1401}"/>
            </c:ext>
          </c:extLst>
        </c:ser>
        <c:dLbls>
          <c:showLegendKey val="0"/>
          <c:showVal val="0"/>
          <c:showCatName val="0"/>
          <c:showSerName val="0"/>
          <c:showPercent val="0"/>
          <c:showBubbleSize val="0"/>
        </c:dLbls>
        <c:marker val="1"/>
        <c:smooth val="0"/>
        <c:axId val="150456576"/>
        <c:axId val="150495616"/>
      </c:lineChart>
      <c:dateAx>
        <c:axId val="150456576"/>
        <c:scaling>
          <c:orientation val="minMax"/>
        </c:scaling>
        <c:delete val="1"/>
        <c:axPos val="b"/>
        <c:numFmt formatCode="ge" sourceLinked="1"/>
        <c:majorTickMark val="none"/>
        <c:minorTickMark val="none"/>
        <c:tickLblPos val="none"/>
        <c:crossAx val="150495616"/>
        <c:crosses val="autoZero"/>
        <c:auto val="1"/>
        <c:lblOffset val="100"/>
        <c:baseTimeUnit val="years"/>
      </c:dateAx>
      <c:valAx>
        <c:axId val="1504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81.93</c:v>
                </c:pt>
                <c:pt idx="1">
                  <c:v>82.04</c:v>
                </c:pt>
                <c:pt idx="2">
                  <c:v>85.09</c:v>
                </c:pt>
                <c:pt idx="3">
                  <c:v>74.06</c:v>
                </c:pt>
                <c:pt idx="4">
                  <c:v>75.88</c:v>
                </c:pt>
              </c:numCache>
            </c:numRef>
          </c:val>
          <c:extLst>
            <c:ext xmlns:c16="http://schemas.microsoft.com/office/drawing/2014/chart" uri="{C3380CC4-5D6E-409C-BE32-E72D297353CC}">
              <c16:uniqueId val="{00000000-09A7-4327-8657-339850FA22BC}"/>
            </c:ext>
          </c:extLst>
        </c:ser>
        <c:dLbls>
          <c:showLegendKey val="0"/>
          <c:showVal val="0"/>
          <c:showCatName val="0"/>
          <c:showSerName val="0"/>
          <c:showPercent val="0"/>
          <c:showBubbleSize val="0"/>
        </c:dLbls>
        <c:gapWidth val="150"/>
        <c:axId val="150513536"/>
        <c:axId val="150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extLst>
            <c:ext xmlns:c16="http://schemas.microsoft.com/office/drawing/2014/chart" uri="{C3380CC4-5D6E-409C-BE32-E72D297353CC}">
              <c16:uniqueId val="{00000001-09A7-4327-8657-339850FA22BC}"/>
            </c:ext>
          </c:extLst>
        </c:ser>
        <c:dLbls>
          <c:showLegendKey val="0"/>
          <c:showVal val="0"/>
          <c:showCatName val="0"/>
          <c:showSerName val="0"/>
          <c:showPercent val="0"/>
          <c:showBubbleSize val="0"/>
        </c:dLbls>
        <c:marker val="1"/>
        <c:smooth val="0"/>
        <c:axId val="150513536"/>
        <c:axId val="150519808"/>
      </c:lineChart>
      <c:dateAx>
        <c:axId val="150513536"/>
        <c:scaling>
          <c:orientation val="minMax"/>
        </c:scaling>
        <c:delete val="1"/>
        <c:axPos val="b"/>
        <c:numFmt formatCode="ge" sourceLinked="1"/>
        <c:majorTickMark val="none"/>
        <c:minorTickMark val="none"/>
        <c:tickLblPos val="none"/>
        <c:crossAx val="150519808"/>
        <c:crosses val="autoZero"/>
        <c:auto val="1"/>
        <c:lblOffset val="100"/>
        <c:baseTimeUnit val="years"/>
      </c:dateAx>
      <c:valAx>
        <c:axId val="150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34.19</c:v>
                </c:pt>
                <c:pt idx="1">
                  <c:v>40.479999999999997</c:v>
                </c:pt>
                <c:pt idx="2">
                  <c:v>33.33</c:v>
                </c:pt>
                <c:pt idx="3">
                  <c:v>33.75</c:v>
                </c:pt>
                <c:pt idx="4">
                  <c:v>34.159999999999997</c:v>
                </c:pt>
              </c:numCache>
            </c:numRef>
          </c:val>
          <c:extLst>
            <c:ext xmlns:c16="http://schemas.microsoft.com/office/drawing/2014/chart" uri="{C3380CC4-5D6E-409C-BE32-E72D297353CC}">
              <c16:uniqueId val="{00000000-9963-4EFB-842F-051CEF492F57}"/>
            </c:ext>
          </c:extLst>
        </c:ser>
        <c:dLbls>
          <c:showLegendKey val="0"/>
          <c:showVal val="0"/>
          <c:showCatName val="0"/>
          <c:showSerName val="0"/>
          <c:showPercent val="0"/>
          <c:showBubbleSize val="0"/>
        </c:dLbls>
        <c:gapWidth val="150"/>
        <c:axId val="148828928"/>
        <c:axId val="148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3-4EFB-842F-051CEF492F57}"/>
            </c:ext>
          </c:extLst>
        </c:ser>
        <c:dLbls>
          <c:showLegendKey val="0"/>
          <c:showVal val="0"/>
          <c:showCatName val="0"/>
          <c:showSerName val="0"/>
          <c:showPercent val="0"/>
          <c:showBubbleSize val="0"/>
        </c:dLbls>
        <c:marker val="1"/>
        <c:smooth val="0"/>
        <c:axId val="148828928"/>
        <c:axId val="148830848"/>
      </c:lineChart>
      <c:dateAx>
        <c:axId val="148828928"/>
        <c:scaling>
          <c:orientation val="minMax"/>
        </c:scaling>
        <c:delete val="1"/>
        <c:axPos val="b"/>
        <c:numFmt formatCode="ge" sourceLinked="1"/>
        <c:majorTickMark val="none"/>
        <c:minorTickMark val="none"/>
        <c:tickLblPos val="none"/>
        <c:crossAx val="148830848"/>
        <c:crosses val="autoZero"/>
        <c:auto val="1"/>
        <c:lblOffset val="100"/>
        <c:baseTimeUnit val="years"/>
      </c:dateAx>
      <c:valAx>
        <c:axId val="148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AE-40F5-8D06-4DDC58E9C282}"/>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AE-40F5-8D06-4DDC58E9C282}"/>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E-48AC-B4A6-11C330FD6C46}"/>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E-48AC-B4A6-11C330FD6C46}"/>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F-4662-A29D-88122D923DE1}"/>
            </c:ext>
          </c:extLst>
        </c:ser>
        <c:dLbls>
          <c:showLegendKey val="0"/>
          <c:showVal val="0"/>
          <c:showCatName val="0"/>
          <c:showSerName val="0"/>
          <c:showPercent val="0"/>
          <c:showBubbleSize val="0"/>
        </c:dLbls>
        <c:gapWidth val="150"/>
        <c:axId val="149090304"/>
        <c:axId val="149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F-4662-A29D-88122D923DE1}"/>
            </c:ext>
          </c:extLst>
        </c:ser>
        <c:dLbls>
          <c:showLegendKey val="0"/>
          <c:showVal val="0"/>
          <c:showCatName val="0"/>
          <c:showSerName val="0"/>
          <c:showPercent val="0"/>
          <c:showBubbleSize val="0"/>
        </c:dLbls>
        <c:marker val="1"/>
        <c:smooth val="0"/>
        <c:axId val="149090304"/>
        <c:axId val="149092224"/>
      </c:lineChart>
      <c:dateAx>
        <c:axId val="149090304"/>
        <c:scaling>
          <c:orientation val="minMax"/>
        </c:scaling>
        <c:delete val="1"/>
        <c:axPos val="b"/>
        <c:numFmt formatCode="ge" sourceLinked="1"/>
        <c:majorTickMark val="none"/>
        <c:minorTickMark val="none"/>
        <c:tickLblPos val="none"/>
        <c:crossAx val="149092224"/>
        <c:crosses val="autoZero"/>
        <c:auto val="1"/>
        <c:lblOffset val="100"/>
        <c:baseTimeUnit val="years"/>
      </c:dateAx>
      <c:valAx>
        <c:axId val="149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21-4712-B802-25EE44BA5F18}"/>
            </c:ext>
          </c:extLst>
        </c:ser>
        <c:dLbls>
          <c:showLegendKey val="0"/>
          <c:showVal val="0"/>
          <c:showCatName val="0"/>
          <c:showSerName val="0"/>
          <c:showPercent val="0"/>
          <c:showBubbleSize val="0"/>
        </c:dLbls>
        <c:gapWidth val="150"/>
        <c:axId val="150162816"/>
        <c:axId val="150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21-4712-B802-25EE44BA5F18}"/>
            </c:ext>
          </c:extLst>
        </c:ser>
        <c:dLbls>
          <c:showLegendKey val="0"/>
          <c:showVal val="0"/>
          <c:showCatName val="0"/>
          <c:showSerName val="0"/>
          <c:showPercent val="0"/>
          <c:showBubbleSize val="0"/>
        </c:dLbls>
        <c:marker val="1"/>
        <c:smooth val="0"/>
        <c:axId val="150162816"/>
        <c:axId val="150164992"/>
      </c:lineChart>
      <c:dateAx>
        <c:axId val="150162816"/>
        <c:scaling>
          <c:orientation val="minMax"/>
        </c:scaling>
        <c:delete val="1"/>
        <c:axPos val="b"/>
        <c:numFmt formatCode="ge" sourceLinked="1"/>
        <c:majorTickMark val="none"/>
        <c:minorTickMark val="none"/>
        <c:tickLblPos val="none"/>
        <c:crossAx val="150164992"/>
        <c:crosses val="autoZero"/>
        <c:auto val="1"/>
        <c:lblOffset val="100"/>
        <c:baseTimeUnit val="years"/>
      </c:dateAx>
      <c:valAx>
        <c:axId val="150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2641.5</c:v>
                </c:pt>
                <c:pt idx="1">
                  <c:v>4321.13</c:v>
                </c:pt>
                <c:pt idx="2">
                  <c:v>4661.2299999999996</c:v>
                </c:pt>
                <c:pt idx="3">
                  <c:v>4035.01</c:v>
                </c:pt>
                <c:pt idx="4">
                  <c:v>2170.14</c:v>
                </c:pt>
              </c:numCache>
            </c:numRef>
          </c:val>
          <c:extLst>
            <c:ext xmlns:c16="http://schemas.microsoft.com/office/drawing/2014/chart" uri="{C3380CC4-5D6E-409C-BE32-E72D297353CC}">
              <c16:uniqueId val="{00000000-7757-4B60-AE81-CABC5396AD68}"/>
            </c:ext>
          </c:extLst>
        </c:ser>
        <c:dLbls>
          <c:showLegendKey val="0"/>
          <c:showVal val="0"/>
          <c:showCatName val="0"/>
          <c:showSerName val="0"/>
          <c:showPercent val="0"/>
          <c:showBubbleSize val="0"/>
        </c:dLbls>
        <c:gapWidth val="150"/>
        <c:axId val="150174720"/>
        <c:axId val="1501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extLst>
            <c:ext xmlns:c16="http://schemas.microsoft.com/office/drawing/2014/chart" uri="{C3380CC4-5D6E-409C-BE32-E72D297353CC}">
              <c16:uniqueId val="{00000001-7757-4B60-AE81-CABC5396AD68}"/>
            </c:ext>
          </c:extLst>
        </c:ser>
        <c:dLbls>
          <c:showLegendKey val="0"/>
          <c:showVal val="0"/>
          <c:showCatName val="0"/>
          <c:showSerName val="0"/>
          <c:showPercent val="0"/>
          <c:showBubbleSize val="0"/>
        </c:dLbls>
        <c:marker val="1"/>
        <c:smooth val="0"/>
        <c:axId val="150174720"/>
        <c:axId val="150185088"/>
      </c:lineChart>
      <c:dateAx>
        <c:axId val="150174720"/>
        <c:scaling>
          <c:orientation val="minMax"/>
        </c:scaling>
        <c:delete val="1"/>
        <c:axPos val="b"/>
        <c:numFmt formatCode="ge" sourceLinked="1"/>
        <c:majorTickMark val="none"/>
        <c:minorTickMark val="none"/>
        <c:tickLblPos val="none"/>
        <c:crossAx val="150185088"/>
        <c:crosses val="autoZero"/>
        <c:auto val="1"/>
        <c:lblOffset val="100"/>
        <c:baseTimeUnit val="years"/>
      </c:dateAx>
      <c:valAx>
        <c:axId val="150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18.18</c:v>
                </c:pt>
                <c:pt idx="1">
                  <c:v>20.29</c:v>
                </c:pt>
                <c:pt idx="2">
                  <c:v>21.33</c:v>
                </c:pt>
                <c:pt idx="3">
                  <c:v>51.97</c:v>
                </c:pt>
                <c:pt idx="4">
                  <c:v>42.88</c:v>
                </c:pt>
              </c:numCache>
            </c:numRef>
          </c:val>
          <c:extLst>
            <c:ext xmlns:c16="http://schemas.microsoft.com/office/drawing/2014/chart" uri="{C3380CC4-5D6E-409C-BE32-E72D297353CC}">
              <c16:uniqueId val="{00000000-5C14-4EB2-90AF-C98F18494E8A}"/>
            </c:ext>
          </c:extLst>
        </c:ser>
        <c:dLbls>
          <c:showLegendKey val="0"/>
          <c:showVal val="0"/>
          <c:showCatName val="0"/>
          <c:showSerName val="0"/>
          <c:showPercent val="0"/>
          <c:showBubbleSize val="0"/>
        </c:dLbls>
        <c:gapWidth val="150"/>
        <c:axId val="150362752"/>
        <c:axId val="1503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extLst>
            <c:ext xmlns:c16="http://schemas.microsoft.com/office/drawing/2014/chart" uri="{C3380CC4-5D6E-409C-BE32-E72D297353CC}">
              <c16:uniqueId val="{00000001-5C14-4EB2-90AF-C98F18494E8A}"/>
            </c:ext>
          </c:extLst>
        </c:ser>
        <c:dLbls>
          <c:showLegendKey val="0"/>
          <c:showVal val="0"/>
          <c:showCatName val="0"/>
          <c:showSerName val="0"/>
          <c:showPercent val="0"/>
          <c:showBubbleSize val="0"/>
        </c:dLbls>
        <c:marker val="1"/>
        <c:smooth val="0"/>
        <c:axId val="150362752"/>
        <c:axId val="150369024"/>
      </c:lineChart>
      <c:dateAx>
        <c:axId val="150362752"/>
        <c:scaling>
          <c:orientation val="minMax"/>
        </c:scaling>
        <c:delete val="1"/>
        <c:axPos val="b"/>
        <c:numFmt formatCode="ge" sourceLinked="1"/>
        <c:majorTickMark val="none"/>
        <c:minorTickMark val="none"/>
        <c:tickLblPos val="none"/>
        <c:crossAx val="150369024"/>
        <c:crosses val="autoZero"/>
        <c:auto val="1"/>
        <c:lblOffset val="100"/>
        <c:baseTimeUnit val="years"/>
      </c:dateAx>
      <c:valAx>
        <c:axId val="1503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958.15</c:v>
                </c:pt>
                <c:pt idx="1">
                  <c:v>893.65</c:v>
                </c:pt>
                <c:pt idx="2">
                  <c:v>806.25</c:v>
                </c:pt>
                <c:pt idx="3">
                  <c:v>336.34</c:v>
                </c:pt>
                <c:pt idx="4">
                  <c:v>403.06</c:v>
                </c:pt>
              </c:numCache>
            </c:numRef>
          </c:val>
          <c:extLst>
            <c:ext xmlns:c16="http://schemas.microsoft.com/office/drawing/2014/chart" uri="{C3380CC4-5D6E-409C-BE32-E72D297353CC}">
              <c16:uniqueId val="{00000000-6FAC-4141-A4EC-4366D4306F8E}"/>
            </c:ext>
          </c:extLst>
        </c:ser>
        <c:dLbls>
          <c:showLegendKey val="0"/>
          <c:showVal val="0"/>
          <c:showCatName val="0"/>
          <c:showSerName val="0"/>
          <c:showPercent val="0"/>
          <c:showBubbleSize val="0"/>
        </c:dLbls>
        <c:gapWidth val="150"/>
        <c:axId val="150399616"/>
        <c:axId val="150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extLst>
            <c:ext xmlns:c16="http://schemas.microsoft.com/office/drawing/2014/chart" uri="{C3380CC4-5D6E-409C-BE32-E72D297353CC}">
              <c16:uniqueId val="{00000001-6FAC-4141-A4EC-4366D4306F8E}"/>
            </c:ext>
          </c:extLst>
        </c:ser>
        <c:dLbls>
          <c:showLegendKey val="0"/>
          <c:showVal val="0"/>
          <c:showCatName val="0"/>
          <c:showSerName val="0"/>
          <c:showPercent val="0"/>
          <c:showBubbleSize val="0"/>
        </c:dLbls>
        <c:marker val="1"/>
        <c:smooth val="0"/>
        <c:axId val="150399616"/>
        <c:axId val="150422272"/>
      </c:lineChart>
      <c:dateAx>
        <c:axId val="150399616"/>
        <c:scaling>
          <c:orientation val="minMax"/>
        </c:scaling>
        <c:delete val="1"/>
        <c:axPos val="b"/>
        <c:numFmt formatCode="ge" sourceLinked="1"/>
        <c:majorTickMark val="none"/>
        <c:minorTickMark val="none"/>
        <c:tickLblPos val="none"/>
        <c:crossAx val="150422272"/>
        <c:crosses val="autoZero"/>
        <c:auto val="1"/>
        <c:lblOffset val="100"/>
        <c:baseTimeUnit val="years"/>
      </c:dateAx>
      <c:valAx>
        <c:axId val="150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智頭町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7523</v>
      </c>
      <c r="AM8" s="47"/>
      <c r="AN8" s="47"/>
      <c r="AO8" s="47"/>
      <c r="AP8" s="47"/>
      <c r="AQ8" s="47"/>
      <c r="AR8" s="47"/>
      <c r="AS8" s="47"/>
      <c r="AT8" s="43">
        <f>データ!S6</f>
        <v>224.7</v>
      </c>
      <c r="AU8" s="43"/>
      <c r="AV8" s="43"/>
      <c r="AW8" s="43"/>
      <c r="AX8" s="43"/>
      <c r="AY8" s="43"/>
      <c r="AZ8" s="43"/>
      <c r="BA8" s="43"/>
      <c r="BB8" s="43">
        <f>データ!T6</f>
        <v>33.479999999999997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44.92</v>
      </c>
      <c r="Q10" s="43"/>
      <c r="R10" s="43"/>
      <c r="S10" s="43"/>
      <c r="T10" s="43"/>
      <c r="U10" s="43"/>
      <c r="V10" s="43"/>
      <c r="W10" s="43">
        <f>データ!P6</f>
        <v>100</v>
      </c>
      <c r="X10" s="43"/>
      <c r="Y10" s="43"/>
      <c r="Z10" s="43"/>
      <c r="AA10" s="43"/>
      <c r="AB10" s="43"/>
      <c r="AC10" s="43"/>
      <c r="AD10" s="47">
        <f>データ!Q6</f>
        <v>4320</v>
      </c>
      <c r="AE10" s="47"/>
      <c r="AF10" s="47"/>
      <c r="AG10" s="47"/>
      <c r="AH10" s="47"/>
      <c r="AI10" s="47"/>
      <c r="AJ10" s="47"/>
      <c r="AK10" s="2"/>
      <c r="AL10" s="47">
        <f>データ!U6</f>
        <v>3358</v>
      </c>
      <c r="AM10" s="47"/>
      <c r="AN10" s="47"/>
      <c r="AO10" s="47"/>
      <c r="AP10" s="47"/>
      <c r="AQ10" s="47"/>
      <c r="AR10" s="47"/>
      <c r="AS10" s="47"/>
      <c r="AT10" s="43">
        <f>データ!V6</f>
        <v>5.2</v>
      </c>
      <c r="AU10" s="43"/>
      <c r="AV10" s="43"/>
      <c r="AW10" s="43"/>
      <c r="AX10" s="43"/>
      <c r="AY10" s="43"/>
      <c r="AZ10" s="43"/>
      <c r="BA10" s="43"/>
      <c r="BB10" s="43">
        <f>データ!W6</f>
        <v>645.77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313289</v>
      </c>
      <c r="D6" s="31">
        <f t="shared" si="3"/>
        <v>47</v>
      </c>
      <c r="E6" s="31">
        <f t="shared" si="3"/>
        <v>17</v>
      </c>
      <c r="F6" s="31">
        <f t="shared" si="3"/>
        <v>5</v>
      </c>
      <c r="G6" s="31">
        <f t="shared" si="3"/>
        <v>0</v>
      </c>
      <c r="H6" s="31" t="str">
        <f t="shared" si="3"/>
        <v>鳥取県　智頭町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44.92</v>
      </c>
      <c r="P6" s="32">
        <f t="shared" si="3"/>
        <v>100</v>
      </c>
      <c r="Q6" s="32">
        <f t="shared" si="3"/>
        <v>4320</v>
      </c>
      <c r="R6" s="32">
        <f t="shared" si="3"/>
        <v>7523</v>
      </c>
      <c r="S6" s="32">
        <f t="shared" si="3"/>
        <v>224.7</v>
      </c>
      <c r="T6" s="32">
        <f t="shared" si="3"/>
        <v>33.479999999999997</v>
      </c>
      <c r="U6" s="32">
        <f t="shared" si="3"/>
        <v>3358</v>
      </c>
      <c r="V6" s="32">
        <f t="shared" si="3"/>
        <v>5.2</v>
      </c>
      <c r="W6" s="32">
        <f t="shared" si="3"/>
        <v>645.77</v>
      </c>
      <c r="X6" s="33">
        <f>IF(X7="",NA(),X7)</f>
        <v>34.19</v>
      </c>
      <c r="Y6" s="33">
        <f t="shared" ref="Y6:AG6" si="4">IF(Y7="",NA(),Y7)</f>
        <v>40.479999999999997</v>
      </c>
      <c r="Z6" s="33">
        <f t="shared" si="4"/>
        <v>33.33</v>
      </c>
      <c r="AA6" s="33">
        <f t="shared" si="4"/>
        <v>33.75</v>
      </c>
      <c r="AB6" s="33">
        <f t="shared" si="4"/>
        <v>34.159999999999997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2641.5</v>
      </c>
      <c r="BF6" s="33">
        <f t="shared" ref="BF6:BN6" si="7">IF(BF7="",NA(),BF7)</f>
        <v>4321.13</v>
      </c>
      <c r="BG6" s="33">
        <f t="shared" si="7"/>
        <v>4661.2299999999996</v>
      </c>
      <c r="BH6" s="33">
        <f t="shared" si="7"/>
        <v>4035.01</v>
      </c>
      <c r="BI6" s="33">
        <f t="shared" si="7"/>
        <v>2170.14</v>
      </c>
      <c r="BJ6" s="33">
        <f t="shared" si="7"/>
        <v>1224.75</v>
      </c>
      <c r="BK6" s="33">
        <f t="shared" si="7"/>
        <v>1197.82</v>
      </c>
      <c r="BL6" s="33">
        <f t="shared" si="7"/>
        <v>1126.77</v>
      </c>
      <c r="BM6" s="33">
        <f t="shared" si="7"/>
        <v>1044.8</v>
      </c>
      <c r="BN6" s="33">
        <f t="shared" si="7"/>
        <v>1081.8</v>
      </c>
      <c r="BO6" s="32" t="str">
        <f>IF(BO7="","",IF(BO7="-","【-】","【"&amp;SUBSTITUTE(TEXT(BO7,"#,##0.00"),"-","△")&amp;"】"))</f>
        <v>【1,015.77】</v>
      </c>
      <c r="BP6" s="33">
        <f>IF(BP7="",NA(),BP7)</f>
        <v>18.18</v>
      </c>
      <c r="BQ6" s="33">
        <f t="shared" ref="BQ6:BY6" si="8">IF(BQ7="",NA(),BQ7)</f>
        <v>20.29</v>
      </c>
      <c r="BR6" s="33">
        <f t="shared" si="8"/>
        <v>21.33</v>
      </c>
      <c r="BS6" s="33">
        <f t="shared" si="8"/>
        <v>51.97</v>
      </c>
      <c r="BT6" s="33">
        <f t="shared" si="8"/>
        <v>42.88</v>
      </c>
      <c r="BU6" s="33">
        <f t="shared" si="8"/>
        <v>42.13</v>
      </c>
      <c r="BV6" s="33">
        <f t="shared" si="8"/>
        <v>51.03</v>
      </c>
      <c r="BW6" s="33">
        <f t="shared" si="8"/>
        <v>50.9</v>
      </c>
      <c r="BX6" s="33">
        <f t="shared" si="8"/>
        <v>50.82</v>
      </c>
      <c r="BY6" s="33">
        <f t="shared" si="8"/>
        <v>52.19</v>
      </c>
      <c r="BZ6" s="32" t="str">
        <f>IF(BZ7="","",IF(BZ7="-","【-】","【"&amp;SUBSTITUTE(TEXT(BZ7,"#,##0.00"),"-","△")&amp;"】"))</f>
        <v>【52.78】</v>
      </c>
      <c r="CA6" s="33">
        <f>IF(CA7="",NA(),CA7)</f>
        <v>958.15</v>
      </c>
      <c r="CB6" s="33">
        <f t="shared" ref="CB6:CJ6" si="9">IF(CB7="",NA(),CB7)</f>
        <v>893.65</v>
      </c>
      <c r="CC6" s="33">
        <f t="shared" si="9"/>
        <v>806.25</v>
      </c>
      <c r="CD6" s="33">
        <f t="shared" si="9"/>
        <v>336.34</v>
      </c>
      <c r="CE6" s="33">
        <f t="shared" si="9"/>
        <v>403.06</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41.52</v>
      </c>
      <c r="CM6" s="33">
        <f t="shared" ref="CM6:CU6" si="10">IF(CM7="",NA(),CM7)</f>
        <v>47.8</v>
      </c>
      <c r="CN6" s="33">
        <f t="shared" si="10"/>
        <v>50.83</v>
      </c>
      <c r="CO6" s="33">
        <f t="shared" si="10"/>
        <v>42.62</v>
      </c>
      <c r="CP6" s="33">
        <f t="shared" si="10"/>
        <v>42.73</v>
      </c>
      <c r="CQ6" s="33">
        <f t="shared" si="10"/>
        <v>46.85</v>
      </c>
      <c r="CR6" s="33">
        <f t="shared" si="10"/>
        <v>54.74</v>
      </c>
      <c r="CS6" s="33">
        <f t="shared" si="10"/>
        <v>53.78</v>
      </c>
      <c r="CT6" s="33">
        <f t="shared" si="10"/>
        <v>53.24</v>
      </c>
      <c r="CU6" s="33">
        <f t="shared" si="10"/>
        <v>52.31</v>
      </c>
      <c r="CV6" s="32" t="str">
        <f>IF(CV7="","",IF(CV7="-","【-】","【"&amp;SUBSTITUTE(TEXT(CV7,"#,##0.00"),"-","△")&amp;"】"))</f>
        <v>【52.74】</v>
      </c>
      <c r="CW6" s="33">
        <f>IF(CW7="",NA(),CW7)</f>
        <v>81.93</v>
      </c>
      <c r="CX6" s="33">
        <f t="shared" ref="CX6:DF6" si="11">IF(CX7="",NA(),CX7)</f>
        <v>82.04</v>
      </c>
      <c r="CY6" s="33">
        <f t="shared" si="11"/>
        <v>85.09</v>
      </c>
      <c r="CZ6" s="33">
        <f t="shared" si="11"/>
        <v>74.06</v>
      </c>
      <c r="DA6" s="33">
        <f t="shared" si="11"/>
        <v>75.88</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313289</v>
      </c>
      <c r="D7" s="35">
        <v>47</v>
      </c>
      <c r="E7" s="35">
        <v>17</v>
      </c>
      <c r="F7" s="35">
        <v>5</v>
      </c>
      <c r="G7" s="35">
        <v>0</v>
      </c>
      <c r="H7" s="35" t="s">
        <v>96</v>
      </c>
      <c r="I7" s="35" t="s">
        <v>97</v>
      </c>
      <c r="J7" s="35" t="s">
        <v>98</v>
      </c>
      <c r="K7" s="35" t="s">
        <v>99</v>
      </c>
      <c r="L7" s="35" t="s">
        <v>100</v>
      </c>
      <c r="M7" s="36" t="s">
        <v>101</v>
      </c>
      <c r="N7" s="36" t="s">
        <v>102</v>
      </c>
      <c r="O7" s="36">
        <v>44.92</v>
      </c>
      <c r="P7" s="36">
        <v>100</v>
      </c>
      <c r="Q7" s="36">
        <v>4320</v>
      </c>
      <c r="R7" s="36">
        <v>7523</v>
      </c>
      <c r="S7" s="36">
        <v>224.7</v>
      </c>
      <c r="T7" s="36">
        <v>33.479999999999997</v>
      </c>
      <c r="U7" s="36">
        <v>3358</v>
      </c>
      <c r="V7" s="36">
        <v>5.2</v>
      </c>
      <c r="W7" s="36">
        <v>645.77</v>
      </c>
      <c r="X7" s="36">
        <v>34.19</v>
      </c>
      <c r="Y7" s="36">
        <v>40.479999999999997</v>
      </c>
      <c r="Z7" s="36">
        <v>33.33</v>
      </c>
      <c r="AA7" s="36">
        <v>33.75</v>
      </c>
      <c r="AB7" s="36">
        <v>34.159999999999997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2641.5</v>
      </c>
      <c r="BF7" s="36">
        <v>4321.13</v>
      </c>
      <c r="BG7" s="36">
        <v>4661.2299999999996</v>
      </c>
      <c r="BH7" s="36">
        <v>4035.01</v>
      </c>
      <c r="BI7" s="36">
        <v>2170.14</v>
      </c>
      <c r="BJ7" s="36">
        <v>1224.75</v>
      </c>
      <c r="BK7" s="36">
        <v>1197.82</v>
      </c>
      <c r="BL7" s="36">
        <v>1126.77</v>
      </c>
      <c r="BM7" s="36">
        <v>1044.8</v>
      </c>
      <c r="BN7" s="36">
        <v>1081.8</v>
      </c>
      <c r="BO7" s="36">
        <v>1015.77</v>
      </c>
      <c r="BP7" s="36">
        <v>18.18</v>
      </c>
      <c r="BQ7" s="36">
        <v>20.29</v>
      </c>
      <c r="BR7" s="36">
        <v>21.33</v>
      </c>
      <c r="BS7" s="36">
        <v>51.97</v>
      </c>
      <c r="BT7" s="36">
        <v>42.88</v>
      </c>
      <c r="BU7" s="36">
        <v>42.13</v>
      </c>
      <c r="BV7" s="36">
        <v>51.03</v>
      </c>
      <c r="BW7" s="36">
        <v>50.9</v>
      </c>
      <c r="BX7" s="36">
        <v>50.82</v>
      </c>
      <c r="BY7" s="36">
        <v>52.19</v>
      </c>
      <c r="BZ7" s="36">
        <v>52.78</v>
      </c>
      <c r="CA7" s="36">
        <v>958.15</v>
      </c>
      <c r="CB7" s="36">
        <v>893.65</v>
      </c>
      <c r="CC7" s="36">
        <v>806.25</v>
      </c>
      <c r="CD7" s="36">
        <v>336.34</v>
      </c>
      <c r="CE7" s="36">
        <v>403.06</v>
      </c>
      <c r="CF7" s="36">
        <v>348.41</v>
      </c>
      <c r="CG7" s="36">
        <v>289.60000000000002</v>
      </c>
      <c r="CH7" s="36">
        <v>293.27</v>
      </c>
      <c r="CI7" s="36">
        <v>300.52</v>
      </c>
      <c r="CJ7" s="36">
        <v>296.14</v>
      </c>
      <c r="CK7" s="36">
        <v>289.81</v>
      </c>
      <c r="CL7" s="36">
        <v>41.52</v>
      </c>
      <c r="CM7" s="36">
        <v>47.8</v>
      </c>
      <c r="CN7" s="36">
        <v>50.83</v>
      </c>
      <c r="CO7" s="36">
        <v>42.62</v>
      </c>
      <c r="CP7" s="36">
        <v>42.73</v>
      </c>
      <c r="CQ7" s="36">
        <v>46.85</v>
      </c>
      <c r="CR7" s="36">
        <v>54.74</v>
      </c>
      <c r="CS7" s="36">
        <v>53.78</v>
      </c>
      <c r="CT7" s="36">
        <v>53.24</v>
      </c>
      <c r="CU7" s="36">
        <v>52.31</v>
      </c>
      <c r="CV7" s="36">
        <v>52.74</v>
      </c>
      <c r="CW7" s="36">
        <v>81.93</v>
      </c>
      <c r="CX7" s="36">
        <v>82.04</v>
      </c>
      <c r="CY7" s="36">
        <v>85.09</v>
      </c>
      <c r="CZ7" s="36">
        <v>74.06</v>
      </c>
      <c r="DA7" s="36">
        <v>75.88</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520</cp:lastModifiedBy>
  <cp:lastPrinted>2017-02-13T23:55:17Z</cp:lastPrinted>
  <dcterms:created xsi:type="dcterms:W3CDTF">2017-02-08T03:13:36Z</dcterms:created>
  <dcterms:modified xsi:type="dcterms:W3CDTF">2017-02-15T01:36:32Z</dcterms:modified>
  <cp:category/>
</cp:coreProperties>
</file>