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hizu520\Desktop\法非適下水道 0213差替\回答＿差替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<sst xmlns="http://schemas.openxmlformats.org/spreadsheetml/2006/main" count="221" uniqueCount="111">
  <si>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</si>
  <si>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</si>
  <si>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</si>
  <si>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</si>
  <si>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</si>
  <si>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</si>
  <si>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</si>
  <si>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</si>
  <si>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</si>
  <si>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</si>
  <si>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</si>
  <si>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</si>
  <si>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</si>
  <si>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</si>
  <si>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</si>
  <si>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</si>
  <si>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</si>
  <si>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</si>
  <si>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</si>
  <si>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</si>
  <si>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</si>
  <si>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</si>
  <si>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</si>
  <si>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</si>
  <si>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</si>
  <si>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</si>
  <si>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</si>
  <si>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</si>
  <si>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</si>
  <si>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</si>
  <si>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</si>
  <si>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</si>
  <si>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</si>
  <si>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</si>
  <si>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</si>
  <si>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</si>
  <si>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</si>
  <si>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</si>
  <si>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</si>
  <si>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</si>
  <si>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</si>
  <si>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</si>
  <si>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</si>
  <si>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</si>
  <si>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</si>
  <si>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</si>
  <si>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</si>
  <si>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</si>
  <si>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</si>
  <si>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</si>
  <si>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</si>
  <si>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</si>
  <si>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</si>
  <si>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</si>
  <si>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</si>
  <si>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</si>
  <si>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</si>
  <si>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</si>
  <si>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</si>
  <si>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</si>
  <si>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</si>
  <si>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</si>
  <si>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</si>
  <si>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</si>
  <si>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</si>
  <si>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</si>
  <si>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</si>
  <si>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</si>
  <si>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</si>
  <si>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</si>
  <si>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</si>
  <si>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</si>
  <si>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</si>
  <si>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</si>
  <si>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</si>
  <si>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</si>
  <si>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</si>
  <si>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</si>
  <si>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</si>
  <si>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</si>
  <si>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</si>
  <si>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</si>
  <si>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</si>
  <si>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</si>
  <si>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</si>
  <si>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</si>
  <si>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</si>
  <si>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</si>
  <si>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</si>
  <si>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</si>
  <si>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</si>
  <si>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</si>
  <si>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</si>
  <si>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</si>
  <si>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</si>
  <si>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</si>
  <si>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智頭町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</si>
  <si>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</si>
  <si>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</si>
  <si>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</si>
  <si>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</si>
  <si>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</si>
  <si>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</si>
  <si>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</si>
  <si>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</si>
  <si>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</si>
  <si>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</si>
  <si>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</si>
  <si>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平成12年に供給を開始しており、平成27年度で供給開始から15年となる。
　管渠については、耐用年数に達しておらず緊急的に更新する必要性が無かったが、今後は耐用年数を考慮しながら計画的な長寿命化事業を行う必要が出てくると考えられる。</t>
    <phoneticPr fontId="4"/>
  </si>
  <si>
    <t>　汚水処理の費用に対して料金収入が少なく、経営は厳しい状況である。処理場建設等後15年以上経過しており、今後の修繕費用も多くなると思われるので、適正な維持管理を行い、健全な経営をめざしていきたい。</t>
    <rPh sb="38" eb="39">
      <t>トウ</t>
    </rPh>
    <phoneticPr fontId="4"/>
  </si>
  <si>
    <t>収益的収支比率（①）は100%を大きく下回っており地方債償還金が大きな負担となっている。
企業債残高対事業規模比率（④）は、公共下水道の整備が概成しているため、現在は新たな投資がなく債務残高は年々減少しており、減少傾向となっている。
経費回収率（⑤）は概ね平均値であり、昨年と同様に例年より高い数値となっている。
ⅰ）例年と比較し、使用料収入・汚水処理費ともに例年と大きな差は無いが、償還金のピークは過ぎていること。
ⅱ）汚水処理原価（⑥）が減少傾向にあり水洗化率（⑧）が増加傾向にあること。
以上の２点を踏まえると経費回収率は改善傾向にあるものと考えられる。
施設利用率（⑦）は、類似団体と同水準となっており、施設の効率性は標準的といえる。</t>
    <rPh sb="0" eb="3">
      <t>シュウエキテキ</t>
    </rPh>
    <rPh sb="3" eb="5">
      <t>シュウシ</t>
    </rPh>
    <rPh sb="5" eb="7">
      <t>ヒリツ</t>
    </rPh>
    <rPh sb="16" eb="17">
      <t>オオ</t>
    </rPh>
    <rPh sb="19" eb="21">
      <t>シタマワ</t>
    </rPh>
    <rPh sb="25" eb="28">
      <t>チホウサイ</t>
    </rPh>
    <rPh sb="28" eb="31">
      <t>ショウカンキン</t>
    </rPh>
    <rPh sb="32" eb="33">
      <t>オオ</t>
    </rPh>
    <rPh sb="35" eb="37">
      <t>フタン</t>
    </rPh>
    <rPh sb="46" eb="48">
      <t>キギョウ</t>
    </rPh>
    <rPh sb="48" eb="49">
      <t>サイ</t>
    </rPh>
    <rPh sb="49" eb="51">
      <t>ザンダカ</t>
    </rPh>
    <rPh sb="51" eb="52">
      <t>タイ</t>
    </rPh>
    <rPh sb="52" eb="54">
      <t>ジギョウ</t>
    </rPh>
    <rPh sb="54" eb="56">
      <t>キボ</t>
    </rPh>
    <rPh sb="56" eb="58">
      <t>ヒリツ</t>
    </rPh>
    <rPh sb="63" eb="65">
      <t>コウキョウ</t>
    </rPh>
    <rPh sb="65" eb="68">
      <t>ゲスイドウ</t>
    </rPh>
    <rPh sb="69" eb="71">
      <t>セイビ</t>
    </rPh>
    <rPh sb="72" eb="73">
      <t>オオム</t>
    </rPh>
    <rPh sb="73" eb="74">
      <t>ナ</t>
    </rPh>
    <rPh sb="81" eb="83">
      <t>ゲンザイ</t>
    </rPh>
    <rPh sb="84" eb="85">
      <t>アラ</t>
    </rPh>
    <rPh sb="87" eb="89">
      <t>トウシ</t>
    </rPh>
    <rPh sb="92" eb="94">
      <t>サイム</t>
    </rPh>
    <rPh sb="94" eb="96">
      <t>ザンダカ</t>
    </rPh>
    <rPh sb="97" eb="99">
      <t>ネンネン</t>
    </rPh>
    <rPh sb="99" eb="101">
      <t>ゲンショウ</t>
    </rPh>
    <rPh sb="106" eb="108">
      <t>ゲンショウ</t>
    </rPh>
    <rPh sb="108" eb="110">
      <t>ケイコウ</t>
    </rPh>
    <rPh sb="119" eb="121">
      <t>ケイヒ</t>
    </rPh>
    <rPh sb="121" eb="123">
      <t>カイシュウ</t>
    </rPh>
    <rPh sb="123" eb="124">
      <t>リツ</t>
    </rPh>
    <rPh sb="128" eb="129">
      <t>オオム</t>
    </rPh>
    <rPh sb="130" eb="133">
      <t>ヘイキンチ</t>
    </rPh>
    <rPh sb="161" eb="163">
      <t>レイネン</t>
    </rPh>
    <rPh sb="164" eb="166">
      <t>ヒカク</t>
    </rPh>
    <rPh sb="168" eb="170">
      <t>シヨウ</t>
    </rPh>
    <rPh sb="170" eb="171">
      <t>リョウ</t>
    </rPh>
    <rPh sb="171" eb="173">
      <t>シュウニュウ</t>
    </rPh>
    <rPh sb="174" eb="176">
      <t>オスイ</t>
    </rPh>
    <rPh sb="176" eb="178">
      <t>ショリ</t>
    </rPh>
    <rPh sb="178" eb="179">
      <t>ヒ</t>
    </rPh>
    <rPh sb="182" eb="184">
      <t>レイネン</t>
    </rPh>
    <rPh sb="185" eb="186">
      <t>オオ</t>
    </rPh>
    <rPh sb="188" eb="189">
      <t>サ</t>
    </rPh>
    <rPh sb="190" eb="191">
      <t>ナ</t>
    </rPh>
    <rPh sb="194" eb="197">
      <t>ショウカンキン</t>
    </rPh>
    <rPh sb="202" eb="203">
      <t>ス</t>
    </rPh>
    <rPh sb="213" eb="215">
      <t>オスイ</t>
    </rPh>
    <rPh sb="215" eb="217">
      <t>ショリ</t>
    </rPh>
    <rPh sb="217" eb="219">
      <t>ゲンカ</t>
    </rPh>
    <rPh sb="223" eb="225">
      <t>ゲンショウ</t>
    </rPh>
    <rPh sb="225" eb="227">
      <t>ケイコウ</t>
    </rPh>
    <rPh sb="230" eb="233">
      <t>スイセンカ</t>
    </rPh>
    <rPh sb="233" eb="234">
      <t>リツ</t>
    </rPh>
    <rPh sb="238" eb="240">
      <t>ゾウカ</t>
    </rPh>
    <rPh sb="240" eb="242">
      <t>ケイコウ</t>
    </rPh>
    <rPh sb="249" eb="251">
      <t>イジョウ</t>
    </rPh>
    <rPh sb="253" eb="254">
      <t>テン</t>
    </rPh>
    <rPh sb="255" eb="256">
      <t>フ</t>
    </rPh>
    <rPh sb="260" eb="262">
      <t>ケイヒ</t>
    </rPh>
    <rPh sb="262" eb="264">
      <t>カイシュウ</t>
    </rPh>
    <rPh sb="264" eb="265">
      <t>リツ</t>
    </rPh>
    <rPh sb="266" eb="268">
      <t>カイゼン</t>
    </rPh>
    <rPh sb="268" eb="270">
      <t>ケイコウ</t>
    </rPh>
    <rPh sb="276" eb="277">
      <t>カンガ</t>
    </rPh>
    <rPh sb="284" eb="286">
      <t>シセツ</t>
    </rPh>
    <rPh sb="286" eb="288">
      <t>リヨウ</t>
    </rPh>
    <rPh sb="288" eb="289">
      <t>リツ</t>
    </rPh>
    <rPh sb="294" eb="296">
      <t>ルイジ</t>
    </rPh>
    <rPh sb="296" eb="298">
      <t>ダンタイ</t>
    </rPh>
    <rPh sb="299" eb="302">
      <t>ドウスイジュン</t>
    </rPh>
    <rPh sb="309" eb="311">
      <t>シセツ</t>
    </rPh>
    <rPh sb="312" eb="315">
      <t>コウリツセイ</t>
    </rPh>
    <rPh sb="316" eb="319">
      <t>ヒョウジュンテキ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</si>
</sst>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35-42CF-90CC-1680E254B297}"/>
            </c:ext>
          </c:extLst>
        </c:ser>
        <c:dLbls>
          <c:showLegendKey val="0"/>
          <c:showVal val="0"/>
          <c:showCatName val="0"/>
          <c:showSerName val="0"/>
          <c:showPercent val="0"/>
          <c:showBubbleSize val="0"/>
        </c:dLbls>
        <c:gapWidth val="150"/>
        <c:axId val="148796544"/>
        <c:axId val="1487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extLst>
            <c:ext xmlns:c16="http://schemas.microsoft.com/office/drawing/2014/chart" uri="{C3380CC4-5D6E-409C-BE32-E72D297353CC}">
              <c16:uniqueId val="{00000001-BE35-42CF-90CC-1680E254B297}"/>
            </c:ext>
          </c:extLst>
        </c:ser>
        <c:dLbls>
          <c:showLegendKey val="0"/>
          <c:showVal val="0"/>
          <c:showCatName val="0"/>
          <c:showSerName val="0"/>
          <c:showPercent val="0"/>
          <c:showBubbleSize val="0"/>
        </c:dLbls>
        <c:marker val="1"/>
        <c:smooth val="0"/>
        <c:axId val="148796544"/>
        <c:axId val="148798464"/>
      </c:lineChart>
      <c:dateAx>
        <c:axId val="148796544"/>
        <c:scaling>
          <c:orientation val="minMax"/>
        </c:scaling>
        <c:delete val="1"/>
        <c:axPos val="b"/>
        <c:numFmt formatCode="ge" sourceLinked="1"/>
        <c:majorTickMark val="none"/>
        <c:minorTickMark val="none"/>
        <c:tickLblPos val="none"/>
        <c:crossAx val="148798464"/>
        <c:crosses val="autoZero"/>
        <c:auto val="1"/>
        <c:lblOffset val="100"/>
        <c:baseTimeUnit val="years"/>
      </c:dateAx>
      <c:valAx>
        <c:axId val="1487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38.799999999999997</c:v>
                </c:pt>
                <c:pt idx="1">
                  <c:v>56.15</c:v>
                </c:pt>
                <c:pt idx="2">
                  <c:v>55.9</c:v>
                </c:pt>
                <c:pt idx="3">
                  <c:v>55.45</c:v>
                </c:pt>
                <c:pt idx="4">
                  <c:v>54.15</c:v>
                </c:pt>
              </c:numCache>
            </c:numRef>
          </c:val>
          <c:extLst>
            <c:ext xmlns:c16="http://schemas.microsoft.com/office/drawing/2014/chart" uri="{C3380CC4-5D6E-409C-BE32-E72D297353CC}">
              <c16:uniqueId val="{00000000-95E1-46E3-AD1F-2A6E3DD5475E}"/>
            </c:ext>
          </c:extLst>
        </c:ser>
        <c:dLbls>
          <c:showLegendKey val="0"/>
          <c:showVal val="0"/>
          <c:showCatName val="0"/>
          <c:showSerName val="0"/>
          <c:showPercent val="0"/>
          <c:showBubbleSize val="0"/>
        </c:dLbls>
        <c:gapWidth val="150"/>
        <c:axId val="150423808"/>
        <c:axId val="1504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extLst>
            <c:ext xmlns:c16="http://schemas.microsoft.com/office/drawing/2014/chart" uri="{C3380CC4-5D6E-409C-BE32-E72D297353CC}">
              <c16:uniqueId val="{00000001-95E1-46E3-AD1F-2A6E3DD5475E}"/>
            </c:ext>
          </c:extLst>
        </c:ser>
        <c:dLbls>
          <c:showLegendKey val="0"/>
          <c:showVal val="0"/>
          <c:showCatName val="0"/>
          <c:showSerName val="0"/>
          <c:showPercent val="0"/>
          <c:showBubbleSize val="0"/>
        </c:dLbls>
        <c:marker val="1"/>
        <c:smooth val="0"/>
        <c:axId val="150423808"/>
        <c:axId val="150475136"/>
      </c:lineChart>
      <c:dateAx>
        <c:axId val="150423808"/>
        <c:scaling>
          <c:orientation val="minMax"/>
        </c:scaling>
        <c:delete val="1"/>
        <c:axPos val="b"/>
        <c:numFmt formatCode="ge" sourceLinked="1"/>
        <c:majorTickMark val="none"/>
        <c:minorTickMark val="none"/>
        <c:tickLblPos val="none"/>
        <c:crossAx val="150475136"/>
        <c:crosses val="autoZero"/>
        <c:auto val="1"/>
        <c:lblOffset val="100"/>
        <c:baseTimeUnit val="years"/>
      </c:dateAx>
      <c:valAx>
        <c:axId val="150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73.040000000000006</c:v>
                </c:pt>
                <c:pt idx="1">
                  <c:v>76.19</c:v>
                </c:pt>
                <c:pt idx="2">
                  <c:v>77.84</c:v>
                </c:pt>
                <c:pt idx="3">
                  <c:v>77.44</c:v>
                </c:pt>
                <c:pt idx="4">
                  <c:v>81.150000000000006</c:v>
                </c:pt>
              </c:numCache>
            </c:numRef>
          </c:val>
          <c:extLst>
            <c:ext xmlns:c16="http://schemas.microsoft.com/office/drawing/2014/chart" uri="{C3380CC4-5D6E-409C-BE32-E72D297353CC}">
              <c16:uniqueId val="{00000000-70D3-44BD-839B-1836986067DF}"/>
            </c:ext>
          </c:extLst>
        </c:ser>
        <c:dLbls>
          <c:showLegendKey val="0"/>
          <c:showVal val="0"/>
          <c:showCatName val="0"/>
          <c:showSerName val="0"/>
          <c:showPercent val="0"/>
          <c:showBubbleSize val="0"/>
        </c:dLbls>
        <c:gapWidth val="150"/>
        <c:axId val="150501248"/>
        <c:axId val="1505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extLst>
            <c:ext xmlns:c16="http://schemas.microsoft.com/office/drawing/2014/chart" uri="{C3380CC4-5D6E-409C-BE32-E72D297353CC}">
              <c16:uniqueId val="{00000001-70D3-44BD-839B-1836986067DF}"/>
            </c:ext>
          </c:extLst>
        </c:ser>
        <c:dLbls>
          <c:showLegendKey val="0"/>
          <c:showVal val="0"/>
          <c:showCatName val="0"/>
          <c:showSerName val="0"/>
          <c:showPercent val="0"/>
          <c:showBubbleSize val="0"/>
        </c:dLbls>
        <c:marker val="1"/>
        <c:smooth val="0"/>
        <c:axId val="150501248"/>
        <c:axId val="150507520"/>
      </c:lineChart>
      <c:dateAx>
        <c:axId val="150501248"/>
        <c:scaling>
          <c:orientation val="minMax"/>
        </c:scaling>
        <c:delete val="1"/>
        <c:axPos val="b"/>
        <c:numFmt formatCode="ge" sourceLinked="1"/>
        <c:majorTickMark val="none"/>
        <c:minorTickMark val="none"/>
        <c:tickLblPos val="none"/>
        <c:crossAx val="150507520"/>
        <c:crosses val="autoZero"/>
        <c:auto val="1"/>
        <c:lblOffset val="100"/>
        <c:baseTimeUnit val="years"/>
      </c:dateAx>
      <c:valAx>
        <c:axId val="1505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37.35</c:v>
                </c:pt>
                <c:pt idx="1">
                  <c:v>41.17</c:v>
                </c:pt>
                <c:pt idx="2">
                  <c:v>41.99</c:v>
                </c:pt>
                <c:pt idx="3">
                  <c:v>41.26</c:v>
                </c:pt>
                <c:pt idx="4">
                  <c:v>42.4</c:v>
                </c:pt>
              </c:numCache>
            </c:numRef>
          </c:val>
          <c:extLst>
            <c:ext xmlns:c16="http://schemas.microsoft.com/office/drawing/2014/chart" uri="{C3380CC4-5D6E-409C-BE32-E72D297353CC}">
              <c16:uniqueId val="{00000000-C96F-4B6A-A048-0B752D8C0321}"/>
            </c:ext>
          </c:extLst>
        </c:ser>
        <c:dLbls>
          <c:showLegendKey val="0"/>
          <c:showVal val="0"/>
          <c:showCatName val="0"/>
          <c:showSerName val="0"/>
          <c:showPercent val="0"/>
          <c:showBubbleSize val="0"/>
        </c:dLbls>
        <c:gapWidth val="150"/>
        <c:axId val="148812544"/>
        <c:axId val="1488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6F-4B6A-A048-0B752D8C0321}"/>
            </c:ext>
          </c:extLst>
        </c:ser>
        <c:dLbls>
          <c:showLegendKey val="0"/>
          <c:showVal val="0"/>
          <c:showCatName val="0"/>
          <c:showSerName val="0"/>
          <c:showPercent val="0"/>
          <c:showBubbleSize val="0"/>
        </c:dLbls>
        <c:marker val="1"/>
        <c:smooth val="0"/>
        <c:axId val="148812544"/>
        <c:axId val="148814464"/>
      </c:lineChart>
      <c:dateAx>
        <c:axId val="148812544"/>
        <c:scaling>
          <c:orientation val="minMax"/>
        </c:scaling>
        <c:delete val="1"/>
        <c:axPos val="b"/>
        <c:numFmt formatCode="ge" sourceLinked="1"/>
        <c:majorTickMark val="none"/>
        <c:minorTickMark val="none"/>
        <c:tickLblPos val="none"/>
        <c:crossAx val="148814464"/>
        <c:crosses val="autoZero"/>
        <c:auto val="1"/>
        <c:lblOffset val="100"/>
        <c:baseTimeUnit val="years"/>
      </c:dateAx>
      <c:valAx>
        <c:axId val="1488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9B-4B77-A442-DDFBFBB46D5E}"/>
            </c:ext>
          </c:extLst>
        </c:ser>
        <c:dLbls>
          <c:showLegendKey val="0"/>
          <c:showVal val="0"/>
          <c:showCatName val="0"/>
          <c:showSerName val="0"/>
          <c:showPercent val="0"/>
          <c:showBubbleSize val="0"/>
        </c:dLbls>
        <c:gapWidth val="150"/>
        <c:axId val="148844928"/>
        <c:axId val="1488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9B-4B77-A442-DDFBFBB46D5E}"/>
            </c:ext>
          </c:extLst>
        </c:ser>
        <c:dLbls>
          <c:showLegendKey val="0"/>
          <c:showVal val="0"/>
          <c:showCatName val="0"/>
          <c:showSerName val="0"/>
          <c:showPercent val="0"/>
          <c:showBubbleSize val="0"/>
        </c:dLbls>
        <c:marker val="1"/>
        <c:smooth val="0"/>
        <c:axId val="148844928"/>
        <c:axId val="148846848"/>
      </c:lineChart>
      <c:dateAx>
        <c:axId val="148844928"/>
        <c:scaling>
          <c:orientation val="minMax"/>
        </c:scaling>
        <c:delete val="1"/>
        <c:axPos val="b"/>
        <c:numFmt formatCode="ge" sourceLinked="1"/>
        <c:majorTickMark val="none"/>
        <c:minorTickMark val="none"/>
        <c:tickLblPos val="none"/>
        <c:crossAx val="148846848"/>
        <c:crosses val="autoZero"/>
        <c:auto val="1"/>
        <c:lblOffset val="100"/>
        <c:baseTimeUnit val="years"/>
      </c:dateAx>
      <c:valAx>
        <c:axId val="1488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FF-4C5C-96A9-97DF00EB14C3}"/>
            </c:ext>
          </c:extLst>
        </c:ser>
        <c:dLbls>
          <c:showLegendKey val="0"/>
          <c:showVal val="0"/>
          <c:showCatName val="0"/>
          <c:showSerName val="0"/>
          <c:showPercent val="0"/>
          <c:showBubbleSize val="0"/>
        </c:dLbls>
        <c:gapWidth val="150"/>
        <c:axId val="149028864"/>
        <c:axId val="149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FF-4C5C-96A9-97DF00EB14C3}"/>
            </c:ext>
          </c:extLst>
        </c:ser>
        <c:dLbls>
          <c:showLegendKey val="0"/>
          <c:showVal val="0"/>
          <c:showCatName val="0"/>
          <c:showSerName val="0"/>
          <c:showPercent val="0"/>
          <c:showBubbleSize val="0"/>
        </c:dLbls>
        <c:marker val="1"/>
        <c:smooth val="0"/>
        <c:axId val="149028864"/>
        <c:axId val="149030784"/>
      </c:lineChart>
      <c:dateAx>
        <c:axId val="149028864"/>
        <c:scaling>
          <c:orientation val="minMax"/>
        </c:scaling>
        <c:delete val="1"/>
        <c:axPos val="b"/>
        <c:numFmt formatCode="ge" sourceLinked="1"/>
        <c:majorTickMark val="none"/>
        <c:minorTickMark val="none"/>
        <c:tickLblPos val="none"/>
        <c:crossAx val="149030784"/>
        <c:crosses val="autoZero"/>
        <c:auto val="1"/>
        <c:lblOffset val="100"/>
        <c:baseTimeUnit val="years"/>
      </c:dateAx>
      <c:valAx>
        <c:axId val="149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F1-44D5-B0DD-0755D6281E55}"/>
            </c:ext>
          </c:extLst>
        </c:ser>
        <c:dLbls>
          <c:showLegendKey val="0"/>
          <c:showVal val="0"/>
          <c:showCatName val="0"/>
          <c:showSerName val="0"/>
          <c:showPercent val="0"/>
          <c:showBubbleSize val="0"/>
        </c:dLbls>
        <c:gapWidth val="150"/>
        <c:axId val="149057536"/>
        <c:axId val="14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F1-44D5-B0DD-0755D6281E55}"/>
            </c:ext>
          </c:extLst>
        </c:ser>
        <c:dLbls>
          <c:showLegendKey val="0"/>
          <c:showVal val="0"/>
          <c:showCatName val="0"/>
          <c:showSerName val="0"/>
          <c:showPercent val="0"/>
          <c:showBubbleSize val="0"/>
        </c:dLbls>
        <c:marker val="1"/>
        <c:smooth val="0"/>
        <c:axId val="149057536"/>
        <c:axId val="149059456"/>
      </c:lineChart>
      <c:dateAx>
        <c:axId val="149057536"/>
        <c:scaling>
          <c:orientation val="minMax"/>
        </c:scaling>
        <c:delete val="1"/>
        <c:axPos val="b"/>
        <c:numFmt formatCode="ge" sourceLinked="1"/>
        <c:majorTickMark val="none"/>
        <c:minorTickMark val="none"/>
        <c:tickLblPos val="none"/>
        <c:crossAx val="149059456"/>
        <c:crosses val="autoZero"/>
        <c:auto val="1"/>
        <c:lblOffset val="100"/>
        <c:baseTimeUnit val="years"/>
      </c:dateAx>
      <c:valAx>
        <c:axId val="14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90-480F-8EE5-42561C8DA559}"/>
            </c:ext>
          </c:extLst>
        </c:ser>
        <c:dLbls>
          <c:showLegendKey val="0"/>
          <c:showVal val="0"/>
          <c:showCatName val="0"/>
          <c:showSerName val="0"/>
          <c:showPercent val="0"/>
          <c:showBubbleSize val="0"/>
        </c:dLbls>
        <c:gapWidth val="150"/>
        <c:axId val="150146432"/>
        <c:axId val="150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90-480F-8EE5-42561C8DA559}"/>
            </c:ext>
          </c:extLst>
        </c:ser>
        <c:dLbls>
          <c:showLegendKey val="0"/>
          <c:showVal val="0"/>
          <c:showCatName val="0"/>
          <c:showSerName val="0"/>
          <c:showPercent val="0"/>
          <c:showBubbleSize val="0"/>
        </c:dLbls>
        <c:marker val="1"/>
        <c:smooth val="0"/>
        <c:axId val="150146432"/>
        <c:axId val="150148608"/>
      </c:lineChart>
      <c:dateAx>
        <c:axId val="150146432"/>
        <c:scaling>
          <c:orientation val="minMax"/>
        </c:scaling>
        <c:delete val="1"/>
        <c:axPos val="b"/>
        <c:numFmt formatCode="ge" sourceLinked="1"/>
        <c:majorTickMark val="none"/>
        <c:minorTickMark val="none"/>
        <c:tickLblPos val="none"/>
        <c:crossAx val="150148608"/>
        <c:crosses val="autoZero"/>
        <c:auto val="1"/>
        <c:lblOffset val="100"/>
        <c:baseTimeUnit val="years"/>
      </c:dateAx>
      <c:valAx>
        <c:axId val="1501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2781.43</c:v>
                </c:pt>
                <c:pt idx="1">
                  <c:v>1713.75</c:v>
                </c:pt>
                <c:pt idx="2">
                  <c:v>1335.3</c:v>
                </c:pt>
                <c:pt idx="3">
                  <c:v>1152.7</c:v>
                </c:pt>
                <c:pt idx="4">
                  <c:v>672.98</c:v>
                </c:pt>
              </c:numCache>
            </c:numRef>
          </c:val>
          <c:extLst>
            <c:ext xmlns:c16="http://schemas.microsoft.com/office/drawing/2014/chart" uri="{C3380CC4-5D6E-409C-BE32-E72D297353CC}">
              <c16:uniqueId val="{00000000-2233-4C2D-A568-625DC7A72173}"/>
            </c:ext>
          </c:extLst>
        </c:ser>
        <c:dLbls>
          <c:showLegendKey val="0"/>
          <c:showVal val="0"/>
          <c:showCatName val="0"/>
          <c:showSerName val="0"/>
          <c:showPercent val="0"/>
          <c:showBubbleSize val="0"/>
        </c:dLbls>
        <c:gapWidth val="150"/>
        <c:axId val="150166528"/>
        <c:axId val="1501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extLst>
            <c:ext xmlns:c16="http://schemas.microsoft.com/office/drawing/2014/chart" uri="{C3380CC4-5D6E-409C-BE32-E72D297353CC}">
              <c16:uniqueId val="{00000001-2233-4C2D-A568-625DC7A72173}"/>
            </c:ext>
          </c:extLst>
        </c:ser>
        <c:dLbls>
          <c:showLegendKey val="0"/>
          <c:showVal val="0"/>
          <c:showCatName val="0"/>
          <c:showSerName val="0"/>
          <c:showPercent val="0"/>
          <c:showBubbleSize val="0"/>
        </c:dLbls>
        <c:marker val="1"/>
        <c:smooth val="0"/>
        <c:axId val="150166528"/>
        <c:axId val="150176896"/>
      </c:lineChart>
      <c:dateAx>
        <c:axId val="150166528"/>
        <c:scaling>
          <c:orientation val="minMax"/>
        </c:scaling>
        <c:delete val="1"/>
        <c:axPos val="b"/>
        <c:numFmt formatCode="ge" sourceLinked="1"/>
        <c:majorTickMark val="none"/>
        <c:minorTickMark val="none"/>
        <c:tickLblPos val="none"/>
        <c:crossAx val="150176896"/>
        <c:crosses val="autoZero"/>
        <c:auto val="1"/>
        <c:lblOffset val="100"/>
        <c:baseTimeUnit val="years"/>
      </c:dateAx>
      <c:valAx>
        <c:axId val="150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30.82</c:v>
                </c:pt>
                <c:pt idx="1">
                  <c:v>30.76</c:v>
                </c:pt>
                <c:pt idx="2">
                  <c:v>33.54</c:v>
                </c:pt>
                <c:pt idx="3">
                  <c:v>58.67</c:v>
                </c:pt>
                <c:pt idx="4">
                  <c:v>67.78</c:v>
                </c:pt>
              </c:numCache>
            </c:numRef>
          </c:val>
          <c:extLst>
            <c:ext xmlns:c16="http://schemas.microsoft.com/office/drawing/2014/chart" uri="{C3380CC4-5D6E-409C-BE32-E72D297353CC}">
              <c16:uniqueId val="{00000000-8910-427B-A5E5-B5600966DC79}"/>
            </c:ext>
          </c:extLst>
        </c:ser>
        <c:dLbls>
          <c:showLegendKey val="0"/>
          <c:showVal val="0"/>
          <c:showCatName val="0"/>
          <c:showSerName val="0"/>
          <c:showPercent val="0"/>
          <c:showBubbleSize val="0"/>
        </c:dLbls>
        <c:gapWidth val="150"/>
        <c:axId val="150342272"/>
        <c:axId val="1503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extLst>
            <c:ext xmlns:c16="http://schemas.microsoft.com/office/drawing/2014/chart" uri="{C3380CC4-5D6E-409C-BE32-E72D297353CC}">
              <c16:uniqueId val="{00000001-8910-427B-A5E5-B5600966DC79}"/>
            </c:ext>
          </c:extLst>
        </c:ser>
        <c:dLbls>
          <c:showLegendKey val="0"/>
          <c:showVal val="0"/>
          <c:showCatName val="0"/>
          <c:showSerName val="0"/>
          <c:showPercent val="0"/>
          <c:showBubbleSize val="0"/>
        </c:dLbls>
        <c:marker val="1"/>
        <c:smooth val="0"/>
        <c:axId val="150342272"/>
        <c:axId val="150360832"/>
      </c:lineChart>
      <c:dateAx>
        <c:axId val="150342272"/>
        <c:scaling>
          <c:orientation val="minMax"/>
        </c:scaling>
        <c:delete val="1"/>
        <c:axPos val="b"/>
        <c:numFmt formatCode="ge" sourceLinked="1"/>
        <c:majorTickMark val="none"/>
        <c:minorTickMark val="none"/>
        <c:tickLblPos val="none"/>
        <c:crossAx val="150360832"/>
        <c:crosses val="autoZero"/>
        <c:auto val="1"/>
        <c:lblOffset val="100"/>
        <c:baseTimeUnit val="years"/>
      </c:dateAx>
      <c:valAx>
        <c:axId val="1503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608.69000000000005</c:v>
                </c:pt>
                <c:pt idx="1">
                  <c:v>593.89</c:v>
                </c:pt>
                <c:pt idx="2">
                  <c:v>556.54999999999995</c:v>
                </c:pt>
                <c:pt idx="3">
                  <c:v>329.91</c:v>
                </c:pt>
                <c:pt idx="4">
                  <c:v>290.56</c:v>
                </c:pt>
              </c:numCache>
            </c:numRef>
          </c:val>
          <c:extLst>
            <c:ext xmlns:c16="http://schemas.microsoft.com/office/drawing/2014/chart" uri="{C3380CC4-5D6E-409C-BE32-E72D297353CC}">
              <c16:uniqueId val="{00000000-0D59-4D7B-97E9-F9F7FB17B405}"/>
            </c:ext>
          </c:extLst>
        </c:ser>
        <c:dLbls>
          <c:showLegendKey val="0"/>
          <c:showVal val="0"/>
          <c:showCatName val="0"/>
          <c:showSerName val="0"/>
          <c:showPercent val="0"/>
          <c:showBubbleSize val="0"/>
        </c:dLbls>
        <c:gapWidth val="150"/>
        <c:axId val="150383232"/>
        <c:axId val="150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extLst>
            <c:ext xmlns:c16="http://schemas.microsoft.com/office/drawing/2014/chart" uri="{C3380CC4-5D6E-409C-BE32-E72D297353CC}">
              <c16:uniqueId val="{00000001-0D59-4D7B-97E9-F9F7FB17B405}"/>
            </c:ext>
          </c:extLst>
        </c:ser>
        <c:dLbls>
          <c:showLegendKey val="0"/>
          <c:showVal val="0"/>
          <c:showCatName val="0"/>
          <c:showSerName val="0"/>
          <c:showPercent val="0"/>
          <c:showBubbleSize val="0"/>
        </c:dLbls>
        <c:marker val="1"/>
        <c:smooth val="0"/>
        <c:axId val="150383232"/>
        <c:axId val="150401792"/>
      </c:lineChart>
      <c:dateAx>
        <c:axId val="150383232"/>
        <c:scaling>
          <c:orientation val="minMax"/>
        </c:scaling>
        <c:delete val="1"/>
        <c:axPos val="b"/>
        <c:numFmt formatCode="ge" sourceLinked="1"/>
        <c:majorTickMark val="none"/>
        <c:minorTickMark val="none"/>
        <c:tickLblPos val="none"/>
        <c:crossAx val="150401792"/>
        <c:crosses val="autoZero"/>
        <c:auto val="1"/>
        <c:lblOffset val="100"/>
        <c:baseTimeUnit val="years"/>
      </c:dateAx>
      <c:valAx>
        <c:axId val="150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鳥取県　智頭町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7523</v>
      </c>
      <c r="AM8" s="64"/>
      <c r="AN8" s="64"/>
      <c r="AO8" s="64"/>
      <c r="AP8" s="64"/>
      <c r="AQ8" s="64"/>
      <c r="AR8" s="64"/>
      <c r="AS8" s="64"/>
      <c r="AT8" s="63">
        <f>データ!S6</f>
        <v>224.7</v>
      </c>
      <c r="AU8" s="63"/>
      <c r="AV8" s="63"/>
      <c r="AW8" s="63"/>
      <c r="AX8" s="63"/>
      <c r="AY8" s="63"/>
      <c r="AZ8" s="63"/>
      <c r="BA8" s="63"/>
      <c r="BB8" s="63">
        <f>データ!T6</f>
        <v>33.479999999999997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47.91</v>
      </c>
      <c r="Q10" s="63"/>
      <c r="R10" s="63"/>
      <c r="S10" s="63"/>
      <c r="T10" s="63"/>
      <c r="U10" s="63"/>
      <c r="V10" s="63"/>
      <c r="W10" s="63">
        <f>データ!P6</f>
        <v>100</v>
      </c>
      <c r="X10" s="63"/>
      <c r="Y10" s="63"/>
      <c r="Z10" s="63"/>
      <c r="AA10" s="63"/>
      <c r="AB10" s="63"/>
      <c r="AC10" s="63"/>
      <c r="AD10" s="64">
        <f>データ!Q6</f>
        <v>4320</v>
      </c>
      <c r="AE10" s="64"/>
      <c r="AF10" s="64"/>
      <c r="AG10" s="64"/>
      <c r="AH10" s="64"/>
      <c r="AI10" s="64"/>
      <c r="AJ10" s="64"/>
      <c r="AK10" s="2"/>
      <c r="AL10" s="64">
        <f>データ!U6</f>
        <v>3581</v>
      </c>
      <c r="AM10" s="64"/>
      <c r="AN10" s="64"/>
      <c r="AO10" s="64"/>
      <c r="AP10" s="64"/>
      <c r="AQ10" s="64"/>
      <c r="AR10" s="64"/>
      <c r="AS10" s="64"/>
      <c r="AT10" s="63">
        <f>データ!V6</f>
        <v>1.24</v>
      </c>
      <c r="AU10" s="63"/>
      <c r="AV10" s="63"/>
      <c r="AW10" s="63"/>
      <c r="AX10" s="63"/>
      <c r="AY10" s="63"/>
      <c r="AZ10" s="63"/>
      <c r="BA10" s="63"/>
      <c r="BB10" s="63">
        <f>データ!W6</f>
        <v>2887.9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313289</v>
      </c>
      <c r="D6" s="31">
        <f t="shared" si="3"/>
        <v>47</v>
      </c>
      <c r="E6" s="31">
        <f t="shared" si="3"/>
        <v>17</v>
      </c>
      <c r="F6" s="31">
        <f t="shared" si="3"/>
        <v>4</v>
      </c>
      <c r="G6" s="31">
        <f t="shared" si="3"/>
        <v>0</v>
      </c>
      <c r="H6" s="31" t="str">
        <f t="shared" si="3"/>
        <v>鳥取県　智頭町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47.91</v>
      </c>
      <c r="P6" s="32">
        <f t="shared" si="3"/>
        <v>100</v>
      </c>
      <c r="Q6" s="32">
        <f t="shared" si="3"/>
        <v>4320</v>
      </c>
      <c r="R6" s="32">
        <f t="shared" si="3"/>
        <v>7523</v>
      </c>
      <c r="S6" s="32">
        <f t="shared" si="3"/>
        <v>224.7</v>
      </c>
      <c r="T6" s="32">
        <f t="shared" si="3"/>
        <v>33.479999999999997</v>
      </c>
      <c r="U6" s="32">
        <f t="shared" si="3"/>
        <v>3581</v>
      </c>
      <c r="V6" s="32">
        <f t="shared" si="3"/>
        <v>1.24</v>
      </c>
      <c r="W6" s="32">
        <f t="shared" si="3"/>
        <v>2887.9</v>
      </c>
      <c r="X6" s="33">
        <f>IF(X7="",NA(),X7)</f>
        <v>37.35</v>
      </c>
      <c r="Y6" s="33">
        <f t="shared" ref="Y6:AG6" si="4">IF(Y7="",NA(),Y7)</f>
        <v>41.17</v>
      </c>
      <c r="Z6" s="33">
        <f t="shared" si="4"/>
        <v>41.99</v>
      </c>
      <c r="AA6" s="33">
        <f t="shared" si="4"/>
        <v>41.26</v>
      </c>
      <c r="AB6" s="33">
        <f t="shared" si="4"/>
        <v>42.4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2781.43</v>
      </c>
      <c r="BF6" s="33">
        <f t="shared" ref="BF6:BN6" si="7">IF(BF7="",NA(),BF7)</f>
        <v>1713.75</v>
      </c>
      <c r="BG6" s="33">
        <f t="shared" si="7"/>
        <v>1335.3</v>
      </c>
      <c r="BH6" s="33">
        <f t="shared" si="7"/>
        <v>1152.7</v>
      </c>
      <c r="BI6" s="33">
        <f t="shared" si="7"/>
        <v>672.98</v>
      </c>
      <c r="BJ6" s="33">
        <f t="shared" si="7"/>
        <v>1835.56</v>
      </c>
      <c r="BK6" s="33">
        <f t="shared" si="7"/>
        <v>1716.82</v>
      </c>
      <c r="BL6" s="33">
        <f t="shared" si="7"/>
        <v>1554.05</v>
      </c>
      <c r="BM6" s="33">
        <f t="shared" si="7"/>
        <v>1671.86</v>
      </c>
      <c r="BN6" s="33">
        <f t="shared" si="7"/>
        <v>1434.89</v>
      </c>
      <c r="BO6" s="32" t="str">
        <f>IF(BO7="","",IF(BO7="-","【-】","【"&amp;SUBSTITUTE(TEXT(BO7,"#,##0.00"),"-","△")&amp;"】"))</f>
        <v>【1,457.06】</v>
      </c>
      <c r="BP6" s="33">
        <f>IF(BP7="",NA(),BP7)</f>
        <v>30.82</v>
      </c>
      <c r="BQ6" s="33">
        <f t="shared" ref="BQ6:BY6" si="8">IF(BQ7="",NA(),BQ7)</f>
        <v>30.76</v>
      </c>
      <c r="BR6" s="33">
        <f t="shared" si="8"/>
        <v>33.54</v>
      </c>
      <c r="BS6" s="33">
        <f t="shared" si="8"/>
        <v>58.67</v>
      </c>
      <c r="BT6" s="33">
        <f t="shared" si="8"/>
        <v>67.78</v>
      </c>
      <c r="BU6" s="33">
        <f t="shared" si="8"/>
        <v>52.89</v>
      </c>
      <c r="BV6" s="33">
        <f t="shared" si="8"/>
        <v>51.73</v>
      </c>
      <c r="BW6" s="33">
        <f t="shared" si="8"/>
        <v>53.01</v>
      </c>
      <c r="BX6" s="33">
        <f t="shared" si="8"/>
        <v>50.54</v>
      </c>
      <c r="BY6" s="33">
        <f t="shared" si="8"/>
        <v>66.22</v>
      </c>
      <c r="BZ6" s="32" t="str">
        <f>IF(BZ7="","",IF(BZ7="-","【-】","【"&amp;SUBSTITUTE(TEXT(BZ7,"#,##0.00"),"-","△")&amp;"】"))</f>
        <v>【64.73】</v>
      </c>
      <c r="CA6" s="33">
        <f>IF(CA7="",NA(),CA7)</f>
        <v>608.69000000000005</v>
      </c>
      <c r="CB6" s="33">
        <f t="shared" ref="CB6:CJ6" si="9">IF(CB7="",NA(),CB7)</f>
        <v>593.89</v>
      </c>
      <c r="CC6" s="33">
        <f t="shared" si="9"/>
        <v>556.54999999999995</v>
      </c>
      <c r="CD6" s="33">
        <f t="shared" si="9"/>
        <v>329.91</v>
      </c>
      <c r="CE6" s="33">
        <f t="shared" si="9"/>
        <v>290.56</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38.799999999999997</v>
      </c>
      <c r="CM6" s="33">
        <f t="shared" ref="CM6:CU6" si="10">IF(CM7="",NA(),CM7)</f>
        <v>56.15</v>
      </c>
      <c r="CN6" s="33">
        <f t="shared" si="10"/>
        <v>55.9</v>
      </c>
      <c r="CO6" s="33">
        <f t="shared" si="10"/>
        <v>55.45</v>
      </c>
      <c r="CP6" s="33">
        <f t="shared" si="10"/>
        <v>54.15</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73.040000000000006</v>
      </c>
      <c r="CX6" s="33">
        <f t="shared" ref="CX6:DF6" si="11">IF(CX7="",NA(),CX7)</f>
        <v>76.19</v>
      </c>
      <c r="CY6" s="33">
        <f t="shared" si="11"/>
        <v>77.84</v>
      </c>
      <c r="CZ6" s="33">
        <f t="shared" si="11"/>
        <v>77.44</v>
      </c>
      <c r="DA6" s="33">
        <f t="shared" si="11"/>
        <v>81.150000000000006</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x14ac:dyDescent="0.15">
      <c r="A7" s="26"/>
      <c r="B7" s="35">
        <v>2015</v>
      </c>
      <c r="C7" s="35">
        <v>313289</v>
      </c>
      <c r="D7" s="35">
        <v>47</v>
      </c>
      <c r="E7" s="35">
        <v>17</v>
      </c>
      <c r="F7" s="35">
        <v>4</v>
      </c>
      <c r="G7" s="35">
        <v>0</v>
      </c>
      <c r="H7" s="35" t="s">
        <v>96</v>
      </c>
      <c r="I7" s="35" t="s">
        <v>97</v>
      </c>
      <c r="J7" s="35" t="s">
        <v>98</v>
      </c>
      <c r="K7" s="35" t="s">
        <v>99</v>
      </c>
      <c r="L7" s="35" t="s">
        <v>100</v>
      </c>
      <c r="M7" s="36" t="s">
        <v>101</v>
      </c>
      <c r="N7" s="36" t="s">
        <v>102</v>
      </c>
      <c r="O7" s="36">
        <v>47.91</v>
      </c>
      <c r="P7" s="36">
        <v>100</v>
      </c>
      <c r="Q7" s="36">
        <v>4320</v>
      </c>
      <c r="R7" s="36">
        <v>7523</v>
      </c>
      <c r="S7" s="36">
        <v>224.7</v>
      </c>
      <c r="T7" s="36">
        <v>33.479999999999997</v>
      </c>
      <c r="U7" s="36">
        <v>3581</v>
      </c>
      <c r="V7" s="36">
        <v>1.24</v>
      </c>
      <c r="W7" s="36">
        <v>2887.9</v>
      </c>
      <c r="X7" s="36">
        <v>37.35</v>
      </c>
      <c r="Y7" s="36">
        <v>41.17</v>
      </c>
      <c r="Z7" s="36">
        <v>41.99</v>
      </c>
      <c r="AA7" s="36">
        <v>41.26</v>
      </c>
      <c r="AB7" s="36">
        <v>42.4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2781.43</v>
      </c>
      <c r="BF7" s="36">
        <v>1713.75</v>
      </c>
      <c r="BG7" s="36">
        <v>1335.3</v>
      </c>
      <c r="BH7" s="36">
        <v>1152.7</v>
      </c>
      <c r="BI7" s="36">
        <v>672.98</v>
      </c>
      <c r="BJ7" s="36">
        <v>1835.56</v>
      </c>
      <c r="BK7" s="36">
        <v>1716.82</v>
      </c>
      <c r="BL7" s="36">
        <v>1554.05</v>
      </c>
      <c r="BM7" s="36">
        <v>1671.86</v>
      </c>
      <c r="BN7" s="36">
        <v>1434.89</v>
      </c>
      <c r="BO7" s="36">
        <v>1457.06</v>
      </c>
      <c r="BP7" s="36">
        <v>30.82</v>
      </c>
      <c r="BQ7" s="36">
        <v>30.76</v>
      </c>
      <c r="BR7" s="36">
        <v>33.54</v>
      </c>
      <c r="BS7" s="36">
        <v>58.67</v>
      </c>
      <c r="BT7" s="36">
        <v>67.78</v>
      </c>
      <c r="BU7" s="36">
        <v>52.89</v>
      </c>
      <c r="BV7" s="36">
        <v>51.73</v>
      </c>
      <c r="BW7" s="36">
        <v>53.01</v>
      </c>
      <c r="BX7" s="36">
        <v>50.54</v>
      </c>
      <c r="BY7" s="36">
        <v>66.22</v>
      </c>
      <c r="BZ7" s="36">
        <v>64.73</v>
      </c>
      <c r="CA7" s="36">
        <v>608.69000000000005</v>
      </c>
      <c r="CB7" s="36">
        <v>593.89</v>
      </c>
      <c r="CC7" s="36">
        <v>556.54999999999995</v>
      </c>
      <c r="CD7" s="36">
        <v>329.91</v>
      </c>
      <c r="CE7" s="36">
        <v>290.56</v>
      </c>
      <c r="CF7" s="36">
        <v>300.52</v>
      </c>
      <c r="CG7" s="36">
        <v>310.47000000000003</v>
      </c>
      <c r="CH7" s="36">
        <v>299.39</v>
      </c>
      <c r="CI7" s="36">
        <v>320.36</v>
      </c>
      <c r="CJ7" s="36">
        <v>246.72</v>
      </c>
      <c r="CK7" s="36">
        <v>250.25</v>
      </c>
      <c r="CL7" s="36">
        <v>38.799999999999997</v>
      </c>
      <c r="CM7" s="36">
        <v>56.15</v>
      </c>
      <c r="CN7" s="36">
        <v>55.9</v>
      </c>
      <c r="CO7" s="36">
        <v>55.45</v>
      </c>
      <c r="CP7" s="36">
        <v>54.15</v>
      </c>
      <c r="CQ7" s="36">
        <v>36.799999999999997</v>
      </c>
      <c r="CR7" s="36">
        <v>36.67</v>
      </c>
      <c r="CS7" s="36">
        <v>36.200000000000003</v>
      </c>
      <c r="CT7" s="36">
        <v>34.74</v>
      </c>
      <c r="CU7" s="36">
        <v>41.35</v>
      </c>
      <c r="CV7" s="36">
        <v>40.31</v>
      </c>
      <c r="CW7" s="36">
        <v>73.040000000000006</v>
      </c>
      <c r="CX7" s="36">
        <v>76.19</v>
      </c>
      <c r="CY7" s="36">
        <v>77.84</v>
      </c>
      <c r="CZ7" s="36">
        <v>77.44</v>
      </c>
      <c r="DA7" s="36">
        <v>81.150000000000006</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520</cp:lastModifiedBy>
  <cp:lastPrinted>2017-02-15T01:37:58Z</cp:lastPrinted>
  <dcterms:created xsi:type="dcterms:W3CDTF">2017-02-08T03:03:16Z</dcterms:created>
  <dcterms:modified xsi:type="dcterms:W3CDTF">2017-02-15T01:38:00Z</dcterms:modified>
  <cp:category/>
</cp:coreProperties>
</file>