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825" yWindow="-15" windowWidth="9750" windowHeight="86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<sst xmlns="http://schemas.openxmlformats.org/spreadsheetml/2006/main" count="221" uniqueCount="111">
  <si>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</si>
  <si>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</si>
  <si>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</si>
  <si>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</si>
  <si>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</si>
  <si>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</si>
  <si>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</si>
  <si>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</si>
  <si>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</si>
  <si>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</si>
  <si>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</si>
  <si>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</si>
  <si>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</si>
  <si>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</si>
  <si>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</si>
  <si>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</si>
  <si>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</si>
  <si>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</si>
  <si>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</si>
  <si>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</si>
  <si>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</si>
  <si>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</si>
  <si>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</si>
  <si>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</si>
  <si>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</si>
  <si>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</si>
  <si>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</si>
  <si>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</si>
  <si>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</si>
  <si>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</si>
  <si>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</si>
  <si>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</si>
  <si>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</si>
  <si>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</si>
  <si>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</si>
  <si>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</si>
  <si>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</si>
  <si>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</si>
  <si>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</si>
  <si>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</si>
  <si>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</si>
  <si>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</si>
  <si>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</si>
  <si>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</si>
  <si>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</si>
  <si>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</si>
  <si>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</si>
  <si>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</si>
  <si>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</si>
  <si>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</si>
  <si>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</si>
  <si>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</si>
  <si>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</si>
  <si>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</si>
  <si>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</si>
  <si>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</si>
  <si>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</si>
  <si>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</si>
  <si>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</si>
  <si>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</si>
  <si>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</si>
  <si>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</si>
  <si>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</si>
  <si>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</si>
  <si>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</si>
  <si>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</si>
  <si>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</si>
  <si>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</si>
  <si>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</si>
  <si>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</si>
  <si>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</si>
  <si>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</si>
  <si>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</si>
  <si>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</si>
  <si>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</si>
  <si>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</si>
  <si>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</si>
  <si>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</si>
  <si>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</si>
  <si>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</si>
  <si>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</si>
  <si>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</si>
  <si>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</si>
  <si>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</si>
  <si>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</si>
  <si>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</si>
  <si>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</si>
  <si>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</si>
  <si>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</si>
  <si>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</si>
  <si>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</si>
  <si>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</si>
  <si>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</si>
  <si>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</si>
  <si>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</si>
  <si>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</si>
  <si>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米子市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</si>
  <si>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</si>
  <si>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</si>
  <si>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</si>
  <si>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</si>
  <si>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</si>
  <si>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</si>
  <si>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</si>
  <si>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</si>
  <si>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</si>
  <si>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</si>
  <si>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</si>
  <si>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施設の整備は平成20年度に完了しており、企業債残高対事業規模比率は年々低下しているものの、使用料収入では維持管理費を賄えない状況にあり、一般会計繰入金により赤字補填を行っている。
○汚水処理原価は類似団体内の平均と同程度であり、経費回収率は他団体を上回っているものの、使用料収入だけで汚水処理費を賄うことは難しい状況にあり財政基盤は脆弱である。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Ph sb="1" eb="3">
      <t>ノウギョウ</t>
    </rPh>
    <rPh sb="3" eb="5">
      <t>シュウラク</t>
    </rPh>
    <rPh sb="5" eb="7">
      <t>ハイスイ</t>
    </rPh>
    <rPh sb="7" eb="9">
      <t>シセツ</t>
    </rPh>
    <rPh sb="10" eb="12">
      <t>セイビ</t>
    </rPh>
    <rPh sb="13" eb="15">
      <t>ヘイセイ</t>
    </rPh>
    <rPh sb="17" eb="19">
      <t>ネンド</t>
    </rPh>
    <rPh sb="20" eb="22">
      <t>カンリョウ</t>
    </rPh>
    <rPh sb="27" eb="29">
      <t>キギョウ</t>
    </rPh>
    <rPh sb="29" eb="30">
      <t>サイ</t>
    </rPh>
    <rPh sb="30" eb="32">
      <t>ザンダカ</t>
    </rPh>
    <rPh sb="32" eb="33">
      <t>タイ</t>
    </rPh>
    <rPh sb="33" eb="35">
      <t>ジギョウ</t>
    </rPh>
    <rPh sb="35" eb="37">
      <t>キボ</t>
    </rPh>
    <rPh sb="38" eb="39">
      <t>リツ</t>
    </rPh>
    <rPh sb="40" eb="42">
      <t>ネンネン</t>
    </rPh>
    <rPh sb="42" eb="44">
      <t>テイカ</t>
    </rPh>
    <rPh sb="52" eb="55">
      <t>シヨウリョウ</t>
    </rPh>
    <rPh sb="55" eb="57">
      <t>シュウニュウ</t>
    </rPh>
    <rPh sb="59" eb="61">
      <t>イジ</t>
    </rPh>
    <rPh sb="61" eb="64">
      <t>カンリヒ</t>
    </rPh>
    <rPh sb="65" eb="66">
      <t>マカナ</t>
    </rPh>
    <rPh sb="69" eb="71">
      <t>ジョウキョウ</t>
    </rPh>
    <rPh sb="75" eb="77">
      <t>イッパン</t>
    </rPh>
    <rPh sb="77" eb="79">
      <t>カイケイ</t>
    </rPh>
    <rPh sb="79" eb="81">
      <t>クリイレ</t>
    </rPh>
    <rPh sb="81" eb="82">
      <t>キン</t>
    </rPh>
    <rPh sb="85" eb="87">
      <t>アカジ</t>
    </rPh>
    <rPh sb="87" eb="89">
      <t>ホテン</t>
    </rPh>
    <rPh sb="90" eb="91">
      <t>オコナ</t>
    </rPh>
    <rPh sb="100" eb="102">
      <t>ショリ</t>
    </rPh>
    <rPh sb="102" eb="104">
      <t>ゲンカ</t>
    </rPh>
    <rPh sb="105" eb="107">
      <t>ルイジ</t>
    </rPh>
    <rPh sb="107" eb="109">
      <t>ダンタイ</t>
    </rPh>
    <rPh sb="109" eb="110">
      <t>ナイ</t>
    </rPh>
    <rPh sb="111" eb="113">
      <t>ヘイキン</t>
    </rPh>
    <rPh sb="114" eb="117">
      <t>ドウテイド</t>
    </rPh>
    <rPh sb="121" eb="123">
      <t>ケイヒ</t>
    </rPh>
    <rPh sb="123" eb="125">
      <t>カイシュウ</t>
    </rPh>
    <rPh sb="125" eb="126">
      <t>リツ</t>
    </rPh>
    <rPh sb="127" eb="128">
      <t>タ</t>
    </rPh>
    <rPh sb="128" eb="130">
      <t>ダンタイ</t>
    </rPh>
    <rPh sb="131" eb="133">
      <t>ウワマワ</t>
    </rPh>
    <rPh sb="141" eb="144">
      <t>シヨウリョウ</t>
    </rPh>
    <rPh sb="144" eb="146">
      <t>シュウニュウ</t>
    </rPh>
    <rPh sb="149" eb="151">
      <t>オスイ</t>
    </rPh>
    <rPh sb="151" eb="153">
      <t>ショリ</t>
    </rPh>
    <rPh sb="153" eb="154">
      <t>ヒ</t>
    </rPh>
    <rPh sb="155" eb="156">
      <t>マカナ</t>
    </rPh>
    <rPh sb="160" eb="161">
      <t>ムズカ</t>
    </rPh>
    <rPh sb="163" eb="165">
      <t>ジョウキョウ</t>
    </rPh>
    <rPh sb="168" eb="170">
      <t>ザイセイ</t>
    </rPh>
    <rPh sb="170" eb="172">
      <t>キバン</t>
    </rPh>
    <rPh sb="173" eb="175">
      <t>ゼイジャク</t>
    </rPh>
    <rPh sb="181" eb="183">
      <t>シセツ</t>
    </rPh>
    <rPh sb="183" eb="186">
      <t>リヨウリツ</t>
    </rPh>
    <rPh sb="188" eb="189">
      <t>タ</t>
    </rPh>
    <rPh sb="189" eb="191">
      <t>ダンタイ</t>
    </rPh>
    <rPh sb="191" eb="193">
      <t>ヘイキン</t>
    </rPh>
    <rPh sb="194" eb="196">
      <t>シタマワ</t>
    </rPh>
    <rPh sb="201" eb="204">
      <t>リヨウリツ</t>
    </rPh>
    <rPh sb="204" eb="206">
      <t>コウジョウ</t>
    </rPh>
    <rPh sb="207" eb="208">
      <t>ム</t>
    </rPh>
    <rPh sb="210" eb="212">
      <t>イッソウ</t>
    </rPh>
    <rPh sb="213" eb="215">
      <t>フキュウ</t>
    </rPh>
    <rPh sb="215" eb="217">
      <t>ソクシン</t>
    </rPh>
    <rPh sb="217" eb="219">
      <t>カツドウ</t>
    </rPh>
    <rPh sb="220" eb="221">
      <t>オコナ</t>
    </rPh>
    <rPh sb="222" eb="224">
      <t>ヒツヨウ</t>
    </rPh>
    <rPh sb="230" eb="232">
      <t>スイセン</t>
    </rPh>
    <rPh sb="232" eb="233">
      <t>カ</t>
    </rPh>
    <rPh sb="233" eb="234">
      <t>リツ</t>
    </rPh>
    <rPh sb="235" eb="237">
      <t>ネンネン</t>
    </rPh>
    <rPh sb="237" eb="239">
      <t>ジョウショウ</t>
    </rPh>
    <rPh sb="247" eb="249">
      <t>ショリ</t>
    </rPh>
    <rPh sb="249" eb="252">
      <t>クイキナイ</t>
    </rPh>
    <rPh sb="252" eb="254">
      <t>ジンコウ</t>
    </rPh>
    <rPh sb="255" eb="257">
      <t>ゲンショウ</t>
    </rPh>
    <rPh sb="265" eb="269">
      <t>ゲスイドウホウ</t>
    </rPh>
    <rPh sb="271" eb="272">
      <t>ジョウ</t>
    </rPh>
    <rPh sb="273" eb="274">
      <t>サダ</t>
    </rPh>
    <rPh sb="276" eb="278">
      <t>セツゾク</t>
    </rPh>
    <rPh sb="278" eb="280">
      <t>ギム</t>
    </rPh>
    <rPh sb="281" eb="282">
      <t>カ</t>
    </rPh>
    <rPh sb="288" eb="289">
      <t>トウ</t>
    </rPh>
    <rPh sb="292" eb="295">
      <t>シュウニュウゾウ</t>
    </rPh>
    <rPh sb="296" eb="298">
      <t>ミコ</t>
    </rPh>
    <rPh sb="302" eb="304">
      <t>ジョウキョウ</t>
    </rPh>
    <phoneticPr fontId="22"/>
  </si>
  <si>
    <t>○処理施設及び管渠は、日常的な維持管理・補修を中心として実施しており、大規模な改築・更新等は実施していない。
　今後は、将来発生する更新需要に対応するため、財政計画を踏まえた予防保全型施設管理の実施により適正な維持管理及び施設の延命化に努める必要がある。</t>
    <rPh sb="1" eb="3">
      <t>ショリ</t>
    </rPh>
    <rPh sb="3" eb="5">
      <t>シセツ</t>
    </rPh>
    <rPh sb="5" eb="6">
      <t>オヨ</t>
    </rPh>
    <rPh sb="7" eb="9">
      <t>カンキョ</t>
    </rPh>
    <rPh sb="11" eb="14">
      <t>ニチジョウテキ</t>
    </rPh>
    <rPh sb="15" eb="17">
      <t>イジ</t>
    </rPh>
    <rPh sb="17" eb="19">
      <t>カンリ</t>
    </rPh>
    <rPh sb="20" eb="22">
      <t>ホシュウ</t>
    </rPh>
    <rPh sb="23" eb="25">
      <t>チュウシン</t>
    </rPh>
    <rPh sb="28" eb="30">
      <t>ジッシ</t>
    </rPh>
    <rPh sb="35" eb="38">
      <t>ダイキボ</t>
    </rPh>
    <rPh sb="39" eb="41">
      <t>カイチク</t>
    </rPh>
    <rPh sb="42" eb="44">
      <t>コウシン</t>
    </rPh>
    <rPh sb="44" eb="45">
      <t>トウ</t>
    </rPh>
    <rPh sb="46" eb="48">
      <t>ジッシ</t>
    </rPh>
    <rPh sb="56" eb="58">
      <t>コンゴ</t>
    </rPh>
    <rPh sb="60" eb="62">
      <t>ショウライ</t>
    </rPh>
    <rPh sb="62" eb="64">
      <t>ハッセイ</t>
    </rPh>
    <rPh sb="66" eb="68">
      <t>コウシン</t>
    </rPh>
    <rPh sb="68" eb="70">
      <t>ジュヨウ</t>
    </rPh>
    <rPh sb="71" eb="73">
      <t>タイオウ</t>
    </rPh>
    <rPh sb="78" eb="80">
      <t>ザイセイ</t>
    </rPh>
    <rPh sb="80" eb="82">
      <t>ケイカク</t>
    </rPh>
    <rPh sb="83" eb="84">
      <t>フ</t>
    </rPh>
    <rPh sb="87" eb="89">
      <t>ヨボウ</t>
    </rPh>
    <rPh sb="89" eb="92">
      <t>ホゼンガタ</t>
    </rPh>
    <rPh sb="92" eb="94">
      <t>シセツ</t>
    </rPh>
    <rPh sb="94" eb="96">
      <t>カンリ</t>
    </rPh>
    <rPh sb="97" eb="99">
      <t>ジッシ</t>
    </rPh>
    <rPh sb="102" eb="104">
      <t>テキセイ</t>
    </rPh>
    <rPh sb="105" eb="107">
      <t>イジ</t>
    </rPh>
    <rPh sb="107" eb="109">
      <t>カンリ</t>
    </rPh>
    <rPh sb="109" eb="110">
      <t>オヨ</t>
    </rPh>
    <rPh sb="111" eb="113">
      <t>シセツ</t>
    </rPh>
    <rPh sb="114" eb="116">
      <t>エンメイ</t>
    </rPh>
    <rPh sb="116" eb="117">
      <t>カ</t>
    </rPh>
    <rPh sb="118" eb="119">
      <t>ツト</t>
    </rPh>
    <rPh sb="121" eb="123">
      <t>ヒツヨウ</t>
    </rPh>
    <phoneticPr fontId="22"/>
  </si>
  <si>
    <t>　農業集落排水事業は、公共下水道に比べて事業規模が小さく、事業の性格上、独立採算によることが困難な事業であり、一般会計繰入金により収入不足を補填している。また、処理施設等は、標準耐用年数に達していないものの、将来的には更新改築時期が集中し、多額の財政負担が見込まれる。
　今後の取組としては、普及促進活動等の強化により一層の歳入確保に努めるほか、効率的な運転管理等により維持管理経費の節減に努める。また、機能診断に基づき、将来を見据えた長期的な更新計画を策定し、処理施設の統廃合の検討も含めて、適正な維持管理・延命化を図る。
　今後とも、事業を取り巻く環境の変化を注視するとともに、地方公営企業法適用やストックマネジメント計画策定を通じた現状把握と経営見通しの検証・確認により「経営戦略」の適宜適切な見直しを行い、事業の安定的かつ持続的な運営を目指すものとする。</t>
    <rPh sb="1" eb="3">
      <t>ノウギョウ</t>
    </rPh>
    <rPh sb="3" eb="5">
      <t>シュウラク</t>
    </rPh>
    <rPh sb="5" eb="7">
      <t>ハイスイ</t>
    </rPh>
    <rPh sb="7" eb="9">
      <t>ジギョウ</t>
    </rPh>
    <rPh sb="11" eb="13">
      <t>コウキョウ</t>
    </rPh>
    <rPh sb="13" eb="16">
      <t>ゲスイドウ</t>
    </rPh>
    <rPh sb="17" eb="18">
      <t>クラ</t>
    </rPh>
    <rPh sb="20" eb="22">
      <t>ジギョウ</t>
    </rPh>
    <rPh sb="22" eb="24">
      <t>キボ</t>
    </rPh>
    <rPh sb="25" eb="26">
      <t>チイ</t>
    </rPh>
    <rPh sb="29" eb="31">
      <t>ジギョウ</t>
    </rPh>
    <rPh sb="32" eb="35">
      <t>セイカクジョウ</t>
    </rPh>
    <rPh sb="36" eb="38">
      <t>ドクリツ</t>
    </rPh>
    <rPh sb="38" eb="40">
      <t>サイサン</t>
    </rPh>
    <rPh sb="46" eb="48">
      <t>コンナン</t>
    </rPh>
    <rPh sb="49" eb="51">
      <t>ジギョウ</t>
    </rPh>
    <rPh sb="55" eb="57">
      <t>イッパン</t>
    </rPh>
    <rPh sb="57" eb="59">
      <t>カイケイ</t>
    </rPh>
    <rPh sb="59" eb="61">
      <t>クリイレ</t>
    </rPh>
    <rPh sb="61" eb="62">
      <t>キン</t>
    </rPh>
    <rPh sb="65" eb="67">
      <t>シュウニュウ</t>
    </rPh>
    <rPh sb="67" eb="69">
      <t>フソク</t>
    </rPh>
    <rPh sb="70" eb="72">
      <t>ホテン</t>
    </rPh>
    <rPh sb="80" eb="82">
      <t>ショリ</t>
    </rPh>
    <rPh sb="82" eb="85">
      <t>シセツトウ</t>
    </rPh>
    <rPh sb="87" eb="89">
      <t>ヒョウジュン</t>
    </rPh>
    <rPh sb="89" eb="91">
      <t>タイヨウ</t>
    </rPh>
    <rPh sb="91" eb="93">
      <t>ネンスウ</t>
    </rPh>
    <rPh sb="94" eb="95">
      <t>タッ</t>
    </rPh>
    <rPh sb="104" eb="107">
      <t>ショウライテキ</t>
    </rPh>
    <rPh sb="136" eb="138">
      <t>コンゴ</t>
    </rPh>
    <rPh sb="139" eb="140">
      <t>ト</t>
    </rPh>
    <rPh sb="140" eb="141">
      <t>ク</t>
    </rPh>
    <rPh sb="146" eb="148">
      <t>フキュウ</t>
    </rPh>
    <rPh sb="148" eb="150">
      <t>ソクシン</t>
    </rPh>
    <rPh sb="150" eb="152">
      <t>カツドウ</t>
    </rPh>
    <rPh sb="152" eb="153">
      <t>トウ</t>
    </rPh>
    <rPh sb="154" eb="156">
      <t>キョウカ</t>
    </rPh>
    <rPh sb="159" eb="161">
      <t>イッソウ</t>
    </rPh>
    <rPh sb="162" eb="164">
      <t>サイニュウ</t>
    </rPh>
    <rPh sb="164" eb="166">
      <t>カクホ</t>
    </rPh>
    <rPh sb="167" eb="168">
      <t>ツト</t>
    </rPh>
    <rPh sb="173" eb="176">
      <t>コウリツテキ</t>
    </rPh>
    <rPh sb="177" eb="179">
      <t>ウンテン</t>
    </rPh>
    <rPh sb="179" eb="181">
      <t>カンリ</t>
    </rPh>
    <rPh sb="181" eb="182">
      <t>トウ</t>
    </rPh>
    <rPh sb="185" eb="187">
      <t>イジ</t>
    </rPh>
    <rPh sb="187" eb="189">
      <t>カンリ</t>
    </rPh>
    <rPh sb="189" eb="191">
      <t>ケイヒ</t>
    </rPh>
    <rPh sb="192" eb="194">
      <t>セツゲン</t>
    </rPh>
    <rPh sb="195" eb="196">
      <t>ツト</t>
    </rPh>
    <rPh sb="202" eb="204">
      <t>キノウ</t>
    </rPh>
    <rPh sb="204" eb="206">
      <t>シンダン</t>
    </rPh>
    <rPh sb="207" eb="208">
      <t>モト</t>
    </rPh>
    <rPh sb="231" eb="233">
      <t>ショリ</t>
    </rPh>
    <rPh sb="233" eb="235">
      <t>シセツ</t>
    </rPh>
    <rPh sb="236" eb="239">
      <t>トウハイゴウ</t>
    </rPh>
    <rPh sb="240" eb="242">
      <t>ケントウ</t>
    </rPh>
    <rPh sb="243" eb="244">
      <t>フク</t>
    </rPh>
    <rPh sb="247" eb="249">
      <t>テキセイ</t>
    </rPh>
    <rPh sb="250" eb="252">
      <t>イジ</t>
    </rPh>
    <rPh sb="252" eb="254">
      <t>カンリ</t>
    </rPh>
    <rPh sb="255" eb="257">
      <t>エンメイ</t>
    </rPh>
    <rPh sb="257" eb="258">
      <t>カ</t>
    </rPh>
    <rPh sb="259" eb="26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</si>
</sst>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35040"/>
        <c:axId val="429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2935040"/>
        <c:axId val="42937728"/>
      </c:lineChart>
      <c:dateAx>
        <c:axId val="42935040"/>
        <c:scaling>
          <c:orientation val="minMax"/>
        </c:scaling>
        <c:delete val="1"/>
        <c:axPos val="b"/>
        <c:numFmt formatCode="ge" sourceLinked="1"/>
        <c:majorTickMark val="none"/>
        <c:minorTickMark val="none"/>
        <c:tickLblPos val="none"/>
        <c:crossAx val="42937728"/>
        <c:crosses val="autoZero"/>
        <c:auto val="1"/>
        <c:lblOffset val="100"/>
        <c:baseTimeUnit val="years"/>
      </c:dateAx>
      <c:valAx>
        <c:axId val="429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35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48.53</c:v>
                </c:pt>
                <c:pt idx="1">
                  <c:v>47.21</c:v>
                </c:pt>
                <c:pt idx="2">
                  <c:v>48.63</c:v>
                </c:pt>
                <c:pt idx="3">
                  <c:v>48.28</c:v>
                </c:pt>
                <c:pt idx="4">
                  <c:v>48.32</c:v>
                </c:pt>
              </c:numCache>
            </c:numRef>
          </c:val>
        </c:ser>
        <c:dLbls>
          <c:showLegendKey val="0"/>
          <c:showVal val="0"/>
          <c:showCatName val="0"/>
          <c:showSerName val="0"/>
          <c:showPercent val="0"/>
          <c:showBubbleSize val="0"/>
        </c:dLbls>
        <c:gapWidth val="150"/>
        <c:axId val="42798080"/>
        <c:axId val="428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2798080"/>
        <c:axId val="42833024"/>
      </c:lineChart>
      <c:dateAx>
        <c:axId val="42798080"/>
        <c:scaling>
          <c:orientation val="minMax"/>
        </c:scaling>
        <c:delete val="1"/>
        <c:axPos val="b"/>
        <c:numFmt formatCode="ge" sourceLinked="1"/>
        <c:majorTickMark val="none"/>
        <c:minorTickMark val="none"/>
        <c:tickLblPos val="none"/>
        <c:crossAx val="42833024"/>
        <c:crosses val="autoZero"/>
        <c:auto val="1"/>
        <c:lblOffset val="100"/>
        <c:baseTimeUnit val="years"/>
      </c:dateAx>
      <c:valAx>
        <c:axId val="42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77.91</c:v>
                </c:pt>
                <c:pt idx="1">
                  <c:v>79.11</c:v>
                </c:pt>
                <c:pt idx="2">
                  <c:v>80.739999999999995</c:v>
                </c:pt>
                <c:pt idx="3">
                  <c:v>83.88</c:v>
                </c:pt>
                <c:pt idx="4">
                  <c:v>84.63</c:v>
                </c:pt>
              </c:numCache>
            </c:numRef>
          </c:val>
        </c:ser>
        <c:dLbls>
          <c:showLegendKey val="0"/>
          <c:showVal val="0"/>
          <c:showCatName val="0"/>
          <c:showSerName val="0"/>
          <c:showPercent val="0"/>
          <c:showBubbleSize val="0"/>
        </c:dLbls>
        <c:gapWidth val="150"/>
        <c:axId val="42855040"/>
        <c:axId val="428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2855040"/>
        <c:axId val="42857216"/>
      </c:lineChart>
      <c:dateAx>
        <c:axId val="42855040"/>
        <c:scaling>
          <c:orientation val="minMax"/>
        </c:scaling>
        <c:delete val="1"/>
        <c:axPos val="b"/>
        <c:numFmt formatCode="ge" sourceLinked="1"/>
        <c:majorTickMark val="none"/>
        <c:minorTickMark val="none"/>
        <c:tickLblPos val="none"/>
        <c:crossAx val="42857216"/>
        <c:crosses val="autoZero"/>
        <c:auto val="1"/>
        <c:lblOffset val="100"/>
        <c:baseTimeUnit val="years"/>
      </c:dateAx>
      <c:valAx>
        <c:axId val="428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62.8</c:v>
                </c:pt>
                <c:pt idx="1">
                  <c:v>59.39</c:v>
                </c:pt>
                <c:pt idx="2">
                  <c:v>62.52</c:v>
                </c:pt>
                <c:pt idx="3">
                  <c:v>57.64</c:v>
                </c:pt>
                <c:pt idx="4">
                  <c:v>58.73</c:v>
                </c:pt>
              </c:numCache>
            </c:numRef>
          </c:val>
        </c:ser>
        <c:dLbls>
          <c:showLegendKey val="0"/>
          <c:showVal val="0"/>
          <c:showCatName val="0"/>
          <c:showSerName val="0"/>
          <c:showPercent val="0"/>
          <c:showBubbleSize val="0"/>
        </c:dLbls>
        <c:gapWidth val="150"/>
        <c:axId val="41753216"/>
        <c:axId val="41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53216"/>
        <c:axId val="41755392"/>
      </c:lineChart>
      <c:dateAx>
        <c:axId val="41753216"/>
        <c:scaling>
          <c:orientation val="minMax"/>
        </c:scaling>
        <c:delete val="1"/>
        <c:axPos val="b"/>
        <c:numFmt formatCode="ge" sourceLinked="1"/>
        <c:majorTickMark val="none"/>
        <c:minorTickMark val="none"/>
        <c:tickLblPos val="none"/>
        <c:crossAx val="41755392"/>
        <c:crosses val="autoZero"/>
        <c:auto val="1"/>
        <c:lblOffset val="100"/>
        <c:baseTimeUnit val="years"/>
      </c:dateAx>
      <c:valAx>
        <c:axId val="41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73312"/>
        <c:axId val="41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73312"/>
        <c:axId val="41775488"/>
      </c:lineChart>
      <c:dateAx>
        <c:axId val="41773312"/>
        <c:scaling>
          <c:orientation val="minMax"/>
        </c:scaling>
        <c:delete val="1"/>
        <c:axPos val="b"/>
        <c:numFmt formatCode="ge" sourceLinked="1"/>
        <c:majorTickMark val="none"/>
        <c:minorTickMark val="none"/>
        <c:tickLblPos val="none"/>
        <c:crossAx val="41775488"/>
        <c:crosses val="autoZero"/>
        <c:auto val="1"/>
        <c:lblOffset val="100"/>
        <c:baseTimeUnit val="years"/>
      </c:dateAx>
      <c:valAx>
        <c:axId val="41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85216"/>
        <c:axId val="41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5216"/>
        <c:axId val="41795584"/>
      </c:lineChart>
      <c:dateAx>
        <c:axId val="41785216"/>
        <c:scaling>
          <c:orientation val="minMax"/>
        </c:scaling>
        <c:delete val="1"/>
        <c:axPos val="b"/>
        <c:numFmt formatCode="ge" sourceLinked="1"/>
        <c:majorTickMark val="none"/>
        <c:minorTickMark val="none"/>
        <c:tickLblPos val="none"/>
        <c:crossAx val="41795584"/>
        <c:crosses val="autoZero"/>
        <c:auto val="1"/>
        <c:lblOffset val="100"/>
        <c:baseTimeUnit val="years"/>
      </c:dateAx>
      <c:valAx>
        <c:axId val="417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09408"/>
        <c:axId val="418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09408"/>
        <c:axId val="41811328"/>
      </c:lineChart>
      <c:dateAx>
        <c:axId val="41809408"/>
        <c:scaling>
          <c:orientation val="minMax"/>
        </c:scaling>
        <c:delete val="1"/>
        <c:axPos val="b"/>
        <c:numFmt formatCode="ge" sourceLinked="1"/>
        <c:majorTickMark val="none"/>
        <c:minorTickMark val="none"/>
        <c:tickLblPos val="none"/>
        <c:crossAx val="41811328"/>
        <c:crosses val="autoZero"/>
        <c:auto val="1"/>
        <c:lblOffset val="100"/>
        <c:baseTimeUnit val="years"/>
      </c:dateAx>
      <c:valAx>
        <c:axId val="418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13920"/>
        <c:axId val="425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13920"/>
        <c:axId val="42515840"/>
      </c:lineChart>
      <c:dateAx>
        <c:axId val="42513920"/>
        <c:scaling>
          <c:orientation val="minMax"/>
        </c:scaling>
        <c:delete val="1"/>
        <c:axPos val="b"/>
        <c:numFmt formatCode="ge" sourceLinked="1"/>
        <c:majorTickMark val="none"/>
        <c:minorTickMark val="none"/>
        <c:tickLblPos val="none"/>
        <c:crossAx val="42515840"/>
        <c:crosses val="autoZero"/>
        <c:auto val="1"/>
        <c:lblOffset val="100"/>
        <c:baseTimeUnit val="years"/>
      </c:dateAx>
      <c:valAx>
        <c:axId val="425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1363.11</c:v>
                </c:pt>
                <c:pt idx="1">
                  <c:v>1351.82</c:v>
                </c:pt>
                <c:pt idx="2">
                  <c:v>1134.3900000000001</c:v>
                </c:pt>
                <c:pt idx="3">
                  <c:v>1013.52</c:v>
                </c:pt>
                <c:pt idx="4">
                  <c:v>980.24</c:v>
                </c:pt>
              </c:numCache>
            </c:numRef>
          </c:val>
        </c:ser>
        <c:dLbls>
          <c:showLegendKey val="0"/>
          <c:showVal val="0"/>
          <c:showCatName val="0"/>
          <c:showSerName val="0"/>
          <c:showPercent val="0"/>
          <c:showBubbleSize val="0"/>
        </c:dLbls>
        <c:gapWidth val="150"/>
        <c:axId val="42747008"/>
        <c:axId val="427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2747008"/>
        <c:axId val="42748928"/>
      </c:lineChart>
      <c:dateAx>
        <c:axId val="42747008"/>
        <c:scaling>
          <c:orientation val="minMax"/>
        </c:scaling>
        <c:delete val="1"/>
        <c:axPos val="b"/>
        <c:numFmt formatCode="ge" sourceLinked="1"/>
        <c:majorTickMark val="none"/>
        <c:minorTickMark val="none"/>
        <c:tickLblPos val="none"/>
        <c:crossAx val="42748928"/>
        <c:crosses val="autoZero"/>
        <c:auto val="1"/>
        <c:lblOffset val="100"/>
        <c:baseTimeUnit val="years"/>
      </c:dateAx>
      <c:valAx>
        <c:axId val="427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54.03</c:v>
                </c:pt>
                <c:pt idx="1">
                  <c:v>53.09</c:v>
                </c:pt>
                <c:pt idx="2">
                  <c:v>60.11</c:v>
                </c:pt>
                <c:pt idx="3">
                  <c:v>56.61</c:v>
                </c:pt>
                <c:pt idx="4">
                  <c:v>63.02</c:v>
                </c:pt>
              </c:numCache>
            </c:numRef>
          </c:val>
        </c:ser>
        <c:dLbls>
          <c:showLegendKey val="0"/>
          <c:showVal val="0"/>
          <c:showCatName val="0"/>
          <c:showSerName val="0"/>
          <c:showPercent val="0"/>
          <c:showBubbleSize val="0"/>
        </c:dLbls>
        <c:gapWidth val="150"/>
        <c:axId val="42758528"/>
        <c:axId val="42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2758528"/>
        <c:axId val="42760448"/>
      </c:lineChart>
      <c:dateAx>
        <c:axId val="42758528"/>
        <c:scaling>
          <c:orientation val="minMax"/>
        </c:scaling>
        <c:delete val="1"/>
        <c:axPos val="b"/>
        <c:numFmt formatCode="ge" sourceLinked="1"/>
        <c:majorTickMark val="none"/>
        <c:minorTickMark val="none"/>
        <c:tickLblPos val="none"/>
        <c:crossAx val="42760448"/>
        <c:crosses val="autoZero"/>
        <c:auto val="1"/>
        <c:lblOffset val="100"/>
        <c:baseTimeUnit val="years"/>
      </c:dateAx>
      <c:valAx>
        <c:axId val="42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243.98</c:v>
                </c:pt>
                <c:pt idx="1">
                  <c:v>278.56</c:v>
                </c:pt>
                <c:pt idx="2">
                  <c:v>254.28</c:v>
                </c:pt>
                <c:pt idx="3">
                  <c:v>302.55</c:v>
                </c:pt>
                <c:pt idx="4">
                  <c:v>272.98</c:v>
                </c:pt>
              </c:numCache>
            </c:numRef>
          </c:val>
        </c:ser>
        <c:dLbls>
          <c:showLegendKey val="0"/>
          <c:showVal val="0"/>
          <c:showCatName val="0"/>
          <c:showSerName val="0"/>
          <c:showPercent val="0"/>
          <c:showBubbleSize val="0"/>
        </c:dLbls>
        <c:gapWidth val="150"/>
        <c:axId val="42782080"/>
        <c:axId val="427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2782080"/>
        <c:axId val="42784256"/>
      </c:lineChart>
      <c:dateAx>
        <c:axId val="42782080"/>
        <c:scaling>
          <c:orientation val="minMax"/>
        </c:scaling>
        <c:delete val="1"/>
        <c:axPos val="b"/>
        <c:numFmt formatCode="ge" sourceLinked="1"/>
        <c:majorTickMark val="none"/>
        <c:minorTickMark val="none"/>
        <c:tickLblPos val="none"/>
        <c:crossAx val="42784256"/>
        <c:crosses val="autoZero"/>
        <c:auto val="1"/>
        <c:lblOffset val="100"/>
        <c:baseTimeUnit val="years"/>
      </c:dateAx>
      <c:valAx>
        <c:axId val="42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米子市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149731</v>
      </c>
      <c r="AM8" s="47"/>
      <c r="AN8" s="47"/>
      <c r="AO8" s="47"/>
      <c r="AP8" s="47"/>
      <c r="AQ8" s="47"/>
      <c r="AR8" s="47"/>
      <c r="AS8" s="47"/>
      <c r="AT8" s="43">
        <f>データ!S6</f>
        <v>132.41999999999999</v>
      </c>
      <c r="AU8" s="43"/>
      <c r="AV8" s="43"/>
      <c r="AW8" s="43"/>
      <c r="AX8" s="43"/>
      <c r="AY8" s="43"/>
      <c r="AZ8" s="43"/>
      <c r="BA8" s="43"/>
      <c r="BB8" s="43">
        <f>データ!T6</f>
        <v>1130.73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9.67</v>
      </c>
      <c r="Q10" s="43"/>
      <c r="R10" s="43"/>
      <c r="S10" s="43"/>
      <c r="T10" s="43"/>
      <c r="U10" s="43"/>
      <c r="V10" s="43"/>
      <c r="W10" s="43">
        <f>データ!P6</f>
        <v>97.94</v>
      </c>
      <c r="X10" s="43"/>
      <c r="Y10" s="43"/>
      <c r="Z10" s="43"/>
      <c r="AA10" s="43"/>
      <c r="AB10" s="43"/>
      <c r="AC10" s="43"/>
      <c r="AD10" s="47">
        <f>データ!Q6</f>
        <v>2898</v>
      </c>
      <c r="AE10" s="47"/>
      <c r="AF10" s="47"/>
      <c r="AG10" s="47"/>
      <c r="AH10" s="47"/>
      <c r="AI10" s="47"/>
      <c r="AJ10" s="47"/>
      <c r="AK10" s="2"/>
      <c r="AL10" s="47">
        <f>データ!U6</f>
        <v>14402</v>
      </c>
      <c r="AM10" s="47"/>
      <c r="AN10" s="47"/>
      <c r="AO10" s="47"/>
      <c r="AP10" s="47"/>
      <c r="AQ10" s="47"/>
      <c r="AR10" s="47"/>
      <c r="AS10" s="47"/>
      <c r="AT10" s="43">
        <f>データ!V6</f>
        <v>11.51</v>
      </c>
      <c r="AU10" s="43"/>
      <c r="AV10" s="43"/>
      <c r="AW10" s="43"/>
      <c r="AX10" s="43"/>
      <c r="AY10" s="43"/>
      <c r="AZ10" s="43"/>
      <c r="BA10" s="43"/>
      <c r="BB10" s="43">
        <f>データ!W6</f>
        <v>1251.26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312029</v>
      </c>
      <c r="D6" s="31">
        <f t="shared" si="3"/>
        <v>47</v>
      </c>
      <c r="E6" s="31">
        <f t="shared" si="3"/>
        <v>17</v>
      </c>
      <c r="F6" s="31">
        <f t="shared" si="3"/>
        <v>5</v>
      </c>
      <c r="G6" s="31">
        <f t="shared" si="3"/>
        <v>0</v>
      </c>
      <c r="H6" s="31" t="str">
        <f t="shared" si="3"/>
        <v>鳥取県　米子市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9.67</v>
      </c>
      <c r="P6" s="32">
        <f t="shared" si="3"/>
        <v>97.94</v>
      </c>
      <c r="Q6" s="32">
        <f t="shared" si="3"/>
        <v>2898</v>
      </c>
      <c r="R6" s="32">
        <f t="shared" si="3"/>
        <v>149731</v>
      </c>
      <c r="S6" s="32">
        <f t="shared" si="3"/>
        <v>132.41999999999999</v>
      </c>
      <c r="T6" s="32">
        <f t="shared" si="3"/>
        <v>1130.73</v>
      </c>
      <c r="U6" s="32">
        <f t="shared" si="3"/>
        <v>14402</v>
      </c>
      <c r="V6" s="32">
        <f t="shared" si="3"/>
        <v>11.51</v>
      </c>
      <c r="W6" s="32">
        <f t="shared" si="3"/>
        <v>1251.26</v>
      </c>
      <c r="X6" s="33">
        <f>IF(X7="",NA(),X7)</f>
        <v>62.8</v>
      </c>
      <c r="Y6" s="33">
        <f t="shared" ref="Y6:AG6" si="4">IF(Y7="",NA(),Y7)</f>
        <v>59.39</v>
      </c>
      <c r="Z6" s="33">
        <f t="shared" si="4"/>
        <v>62.52</v>
      </c>
      <c r="AA6" s="33">
        <f t="shared" si="4"/>
        <v>57.64</v>
      </c>
      <c r="AB6" s="33">
        <f t="shared" si="4"/>
        <v>58.73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1363.11</v>
      </c>
      <c r="BF6" s="33">
        <f t="shared" ref="BF6:BN6" si="7">IF(BF7="",NA(),BF7)</f>
        <v>1351.82</v>
      </c>
      <c r="BG6" s="33">
        <f t="shared" si="7"/>
        <v>1134.3900000000001</v>
      </c>
      <c r="BH6" s="33">
        <f t="shared" si="7"/>
        <v>1013.52</v>
      </c>
      <c r="BI6" s="33">
        <f t="shared" si="7"/>
        <v>980.24</v>
      </c>
      <c r="BJ6" s="33">
        <f t="shared" si="7"/>
        <v>1239.2</v>
      </c>
      <c r="BK6" s="33">
        <f t="shared" si="7"/>
        <v>1197.82</v>
      </c>
      <c r="BL6" s="33">
        <f t="shared" si="7"/>
        <v>1126.77</v>
      </c>
      <c r="BM6" s="33">
        <f t="shared" si="7"/>
        <v>1044.8</v>
      </c>
      <c r="BN6" s="33">
        <f t="shared" si="7"/>
        <v>1081.8</v>
      </c>
      <c r="BO6" s="32" t="str">
        <f>IF(BO7="","",IF(BO7="-","【-】","【"&amp;SUBSTITUTE(TEXT(BO7,"#,##0.00"),"-","△")&amp;"】"))</f>
        <v>【1,015.77】</v>
      </c>
      <c r="BP6" s="33">
        <f>IF(BP7="",NA(),BP7)</f>
        <v>54.03</v>
      </c>
      <c r="BQ6" s="33">
        <f t="shared" ref="BQ6:BY6" si="8">IF(BQ7="",NA(),BQ7)</f>
        <v>53.09</v>
      </c>
      <c r="BR6" s="33">
        <f t="shared" si="8"/>
        <v>60.11</v>
      </c>
      <c r="BS6" s="33">
        <f t="shared" si="8"/>
        <v>56.61</v>
      </c>
      <c r="BT6" s="33">
        <f t="shared" si="8"/>
        <v>63.02</v>
      </c>
      <c r="BU6" s="33">
        <f t="shared" si="8"/>
        <v>51.56</v>
      </c>
      <c r="BV6" s="33">
        <f t="shared" si="8"/>
        <v>51.03</v>
      </c>
      <c r="BW6" s="33">
        <f t="shared" si="8"/>
        <v>50.9</v>
      </c>
      <c r="BX6" s="33">
        <f t="shared" si="8"/>
        <v>50.82</v>
      </c>
      <c r="BY6" s="33">
        <f t="shared" si="8"/>
        <v>52.19</v>
      </c>
      <c r="BZ6" s="32" t="str">
        <f>IF(BZ7="","",IF(BZ7="-","【-】","【"&amp;SUBSTITUTE(TEXT(BZ7,"#,##0.00"),"-","△")&amp;"】"))</f>
        <v>【52.78】</v>
      </c>
      <c r="CA6" s="33">
        <f>IF(CA7="",NA(),CA7)</f>
        <v>243.98</v>
      </c>
      <c r="CB6" s="33">
        <f t="shared" ref="CB6:CJ6" si="9">IF(CB7="",NA(),CB7)</f>
        <v>278.56</v>
      </c>
      <c r="CC6" s="33">
        <f t="shared" si="9"/>
        <v>254.28</v>
      </c>
      <c r="CD6" s="33">
        <f t="shared" si="9"/>
        <v>302.55</v>
      </c>
      <c r="CE6" s="33">
        <f t="shared" si="9"/>
        <v>272.98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48.53</v>
      </c>
      <c r="CM6" s="33">
        <f t="shared" ref="CM6:CU6" si="10">IF(CM7="",NA(),CM7)</f>
        <v>47.21</v>
      </c>
      <c r="CN6" s="33">
        <f t="shared" si="10"/>
        <v>48.63</v>
      </c>
      <c r="CO6" s="33">
        <f t="shared" si="10"/>
        <v>48.28</v>
      </c>
      <c r="CP6" s="33">
        <f t="shared" si="10"/>
        <v>48.32</v>
      </c>
      <c r="CQ6" s="33">
        <f t="shared" si="10"/>
        <v>55.2</v>
      </c>
      <c r="CR6" s="33">
        <f t="shared" si="10"/>
        <v>54.74</v>
      </c>
      <c r="CS6" s="33">
        <f t="shared" si="10"/>
        <v>53.78</v>
      </c>
      <c r="CT6" s="33">
        <f t="shared" si="10"/>
        <v>53.24</v>
      </c>
      <c r="CU6" s="33">
        <f t="shared" si="10"/>
        <v>52.31</v>
      </c>
      <c r="CV6" s="32" t="str">
        <f>IF(CV7="","",IF(CV7="-","【-】","【"&amp;SUBSTITUTE(TEXT(CV7,"#,##0.00"),"-","△")&amp;"】"))</f>
        <v>【52.74】</v>
      </c>
      <c r="CW6" s="33">
        <f>IF(CW7="",NA(),CW7)</f>
        <v>77.91</v>
      </c>
      <c r="CX6" s="33">
        <f t="shared" ref="CX6:DF6" si="11">IF(CX7="",NA(),CX7)</f>
        <v>79.11</v>
      </c>
      <c r="CY6" s="33">
        <f t="shared" si="11"/>
        <v>80.739999999999995</v>
      </c>
      <c r="CZ6" s="33">
        <f t="shared" si="11"/>
        <v>83.88</v>
      </c>
      <c r="DA6" s="33">
        <f t="shared" si="11"/>
        <v>84.63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312029</v>
      </c>
      <c r="D7" s="35">
        <v>47</v>
      </c>
      <c r="E7" s="35">
        <v>17</v>
      </c>
      <c r="F7" s="35">
        <v>5</v>
      </c>
      <c r="G7" s="35">
        <v>0</v>
      </c>
      <c r="H7" s="35" t="s">
        <v>96</v>
      </c>
      <c r="I7" s="35" t="s">
        <v>97</v>
      </c>
      <c r="J7" s="35" t="s">
        <v>98</v>
      </c>
      <c r="K7" s="35" t="s">
        <v>99</v>
      </c>
      <c r="L7" s="35" t="s">
        <v>100</v>
      </c>
      <c r="M7" s="36" t="s">
        <v>101</v>
      </c>
      <c r="N7" s="36" t="s">
        <v>102</v>
      </c>
      <c r="O7" s="36">
        <v>9.67</v>
      </c>
      <c r="P7" s="36">
        <v>97.94</v>
      </c>
      <c r="Q7" s="36">
        <v>2898</v>
      </c>
      <c r="R7" s="36">
        <v>149731</v>
      </c>
      <c r="S7" s="36">
        <v>132.41999999999999</v>
      </c>
      <c r="T7" s="36">
        <v>1130.73</v>
      </c>
      <c r="U7" s="36">
        <v>14402</v>
      </c>
      <c r="V7" s="36">
        <v>11.51</v>
      </c>
      <c r="W7" s="36">
        <v>1251.26</v>
      </c>
      <c r="X7" s="36">
        <v>62.8</v>
      </c>
      <c r="Y7" s="36">
        <v>59.39</v>
      </c>
      <c r="Z7" s="36">
        <v>62.52</v>
      </c>
      <c r="AA7" s="36">
        <v>57.64</v>
      </c>
      <c r="AB7" s="36">
        <v>58.73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1363.11</v>
      </c>
      <c r="BF7" s="36">
        <v>1351.82</v>
      </c>
      <c r="BG7" s="36">
        <v>1134.3900000000001</v>
      </c>
      <c r="BH7" s="36">
        <v>1013.52</v>
      </c>
      <c r="BI7" s="36">
        <v>980.24</v>
      </c>
      <c r="BJ7" s="36">
        <v>1239.2</v>
      </c>
      <c r="BK7" s="36">
        <v>1197.82</v>
      </c>
      <c r="BL7" s="36">
        <v>1126.77</v>
      </c>
      <c r="BM7" s="36">
        <v>1044.8</v>
      </c>
      <c r="BN7" s="36">
        <v>1081.8</v>
      </c>
      <c r="BO7" s="36">
        <v>1015.77</v>
      </c>
      <c r="BP7" s="36">
        <v>54.03</v>
      </c>
      <c r="BQ7" s="36">
        <v>53.09</v>
      </c>
      <c r="BR7" s="36">
        <v>60.11</v>
      </c>
      <c r="BS7" s="36">
        <v>56.61</v>
      </c>
      <c r="BT7" s="36">
        <v>63.02</v>
      </c>
      <c r="BU7" s="36">
        <v>51.56</v>
      </c>
      <c r="BV7" s="36">
        <v>51.03</v>
      </c>
      <c r="BW7" s="36">
        <v>50.9</v>
      </c>
      <c r="BX7" s="36">
        <v>50.82</v>
      </c>
      <c r="BY7" s="36">
        <v>52.19</v>
      </c>
      <c r="BZ7" s="36">
        <v>52.78</v>
      </c>
      <c r="CA7" s="36">
        <v>243.98</v>
      </c>
      <c r="CB7" s="36">
        <v>278.56</v>
      </c>
      <c r="CC7" s="36">
        <v>254.28</v>
      </c>
      <c r="CD7" s="36">
        <v>302.55</v>
      </c>
      <c r="CE7" s="36">
        <v>272.98</v>
      </c>
      <c r="CF7" s="36">
        <v>283.26</v>
      </c>
      <c r="CG7" s="36">
        <v>289.60000000000002</v>
      </c>
      <c r="CH7" s="36">
        <v>293.27</v>
      </c>
      <c r="CI7" s="36">
        <v>300.52</v>
      </c>
      <c r="CJ7" s="36">
        <v>296.14</v>
      </c>
      <c r="CK7" s="36">
        <v>289.81</v>
      </c>
      <c r="CL7" s="36">
        <v>48.53</v>
      </c>
      <c r="CM7" s="36">
        <v>47.21</v>
      </c>
      <c r="CN7" s="36">
        <v>48.63</v>
      </c>
      <c r="CO7" s="36">
        <v>48.28</v>
      </c>
      <c r="CP7" s="36">
        <v>48.32</v>
      </c>
      <c r="CQ7" s="36">
        <v>55.2</v>
      </c>
      <c r="CR7" s="36">
        <v>54.74</v>
      </c>
      <c r="CS7" s="36">
        <v>53.78</v>
      </c>
      <c r="CT7" s="36">
        <v>53.24</v>
      </c>
      <c r="CU7" s="36">
        <v>52.31</v>
      </c>
      <c r="CV7" s="36">
        <v>52.74</v>
      </c>
      <c r="CW7" s="36">
        <v>77.91</v>
      </c>
      <c r="CX7" s="36">
        <v>79.11</v>
      </c>
      <c r="CY7" s="36">
        <v>80.739999999999995</v>
      </c>
      <c r="CZ7" s="36">
        <v>83.88</v>
      </c>
      <c r="DA7" s="36">
        <v>84.63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jouhou</cp:lastModifiedBy>
  <cp:lastPrinted>2017-02-13T05:41:16Z</cp:lastPrinted>
  <dcterms:created xsi:type="dcterms:W3CDTF">2017-02-08T03:13:32Z</dcterms:created>
  <dcterms:modified xsi:type="dcterms:W3CDTF">2017-02-13T08:05:27Z</dcterms:modified>
  <cp:category/>
</cp:coreProperties>
</file>