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0" windowWidth="9840" windowHeight="75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<sst xmlns="http://schemas.openxmlformats.org/spreadsheetml/2006/main" count="221" uniqueCount="111">
  <si>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</si>
  <si>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</si>
  <si>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</si>
  <si>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</si>
  <si>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</si>
  <si>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</si>
  <si>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</si>
  <si>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</si>
  <si>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</si>
  <si>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</si>
  <si>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</si>
  <si>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</si>
  <si>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</si>
  <si>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</si>
  <si>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</si>
  <si>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</si>
  <si>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</si>
  <si>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</si>
  <si>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</si>
  <si>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</si>
  <si>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</si>
  <si>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</si>
  <si>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</si>
  <si>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</si>
  <si>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</si>
  <si>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</si>
  <si>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</si>
  <si>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</si>
  <si>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</si>
  <si>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</si>
  <si>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</si>
  <si>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</si>
  <si>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</si>
  <si>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</si>
  <si>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</si>
  <si>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</si>
  <si>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</si>
  <si>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</si>
  <si>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</si>
  <si>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</si>
  <si>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</si>
  <si>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</si>
  <si>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</si>
  <si>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</si>
  <si>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</si>
  <si>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</si>
  <si>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</si>
  <si>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</si>
  <si>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</si>
  <si>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</si>
  <si>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</si>
  <si>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</si>
  <si>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</si>
  <si>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</si>
  <si>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</si>
  <si>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</si>
  <si>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</si>
  <si>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</si>
  <si>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</si>
  <si>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</si>
  <si>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</si>
  <si>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</si>
  <si>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</si>
  <si>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</si>
  <si>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</si>
  <si>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</si>
  <si>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</si>
  <si>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</si>
  <si>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</si>
  <si>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</si>
  <si>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</si>
  <si>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</si>
  <si>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</si>
  <si>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</si>
  <si>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</si>
  <si>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</si>
  <si>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</si>
  <si>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</si>
  <si>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</si>
  <si>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</si>
  <si>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</si>
  <si>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</si>
  <si>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</si>
  <si>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</si>
  <si>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</si>
  <si>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</si>
  <si>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</si>
  <si>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</si>
  <si>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</si>
  <si>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</si>
  <si>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</si>
  <si>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</si>
  <si>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</si>
  <si>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</si>
  <si>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</si>
  <si>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</si>
  <si>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米子市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</si>
  <si>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</si>
  <si>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</si>
  <si>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</si>
  <si>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</si>
  <si>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</si>
  <si>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</si>
  <si>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</si>
  <si>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</si>
  <si>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</si>
  <si>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</si>
  <si>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</si>
  <si>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効率的な経営を行っていると言えるが、施設の効率性は低く、また、整備完了までには多くの費用と長い期間を要する。一方で、事業開始当初の管渠及び施設の更新・改築時期が到来しつつあり、今後、多額な改築更新経費が見込まれる。
　今後の取組としては、未普及地域の面整備を年次的に推進し施設の効率性を高めるほか、普及促進活動等により歳入確保体制の強化に努めるとともに、効率的な運転管理による維持管理経費の節減等に努める。また、施設及び管渠等の計画的な更新補修を行い、効率的・効果的な資産管理に努める。
　また、今後とも、下水道事業を取り巻く環境の変化を注視するとともに、地方公営企業法適用やストックマネジメント計画策定を通じた現状把握と経営見通しの検証・確認により「下水道事業経営戦略」の適宜適切な見直しを行い、下水道事業の安定的かつ持続的な運営を目指すものとする。</t>
    <rPh sb="1" eb="3">
      <t>トウシ</t>
    </rPh>
    <rPh sb="5" eb="8">
      <t>コウリツテキ</t>
    </rPh>
    <rPh sb="9" eb="11">
      <t>ケイエイ</t>
    </rPh>
    <rPh sb="12" eb="13">
      <t>オコナ</t>
    </rPh>
    <rPh sb="18" eb="19">
      <t>イ</t>
    </rPh>
    <rPh sb="23" eb="25">
      <t>シセツ</t>
    </rPh>
    <rPh sb="26" eb="29">
      <t>コウリツセイ</t>
    </rPh>
    <rPh sb="30" eb="31">
      <t>ヒク</t>
    </rPh>
    <rPh sb="36" eb="38">
      <t>セイビ</t>
    </rPh>
    <rPh sb="38" eb="40">
      <t>カンリョウ</t>
    </rPh>
    <rPh sb="44" eb="45">
      <t>オオ</t>
    </rPh>
    <rPh sb="47" eb="49">
      <t>ヒヨウ</t>
    </rPh>
    <rPh sb="50" eb="51">
      <t>ナガ</t>
    </rPh>
    <rPh sb="52" eb="54">
      <t>キカン</t>
    </rPh>
    <rPh sb="55" eb="56">
      <t>ヨウ</t>
    </rPh>
    <rPh sb="59" eb="61">
      <t>イッポウ</t>
    </rPh>
    <rPh sb="63" eb="65">
      <t>ジギョウ</t>
    </rPh>
    <rPh sb="65" eb="67">
      <t>カイシ</t>
    </rPh>
    <rPh sb="67" eb="69">
      <t>トウショ</t>
    </rPh>
    <rPh sb="70" eb="72">
      <t>カンキョ</t>
    </rPh>
    <rPh sb="72" eb="73">
      <t>オヨ</t>
    </rPh>
    <rPh sb="74" eb="76">
      <t>シセツ</t>
    </rPh>
    <rPh sb="93" eb="95">
      <t>コンゴ</t>
    </rPh>
    <rPh sb="96" eb="98">
      <t>タガク</t>
    </rPh>
    <rPh sb="99" eb="101">
      <t>カイチク</t>
    </rPh>
    <rPh sb="101" eb="103">
      <t>コウシン</t>
    </rPh>
    <rPh sb="103" eb="105">
      <t>ケイヒ</t>
    </rPh>
    <rPh sb="106" eb="108">
      <t>ミコミ</t>
    </rPh>
    <rPh sb="114" eb="116">
      <t>コンゴ</t>
    </rPh>
    <rPh sb="117" eb="119">
      <t>トリクミ</t>
    </rPh>
    <rPh sb="124" eb="127">
      <t>ミフキュウ</t>
    </rPh>
    <rPh sb="127" eb="129">
      <t>チイキ</t>
    </rPh>
    <rPh sb="130" eb="131">
      <t>メン</t>
    </rPh>
    <rPh sb="131" eb="133">
      <t>セイビ</t>
    </rPh>
    <rPh sb="134" eb="136">
      <t>ネンジ</t>
    </rPh>
    <rPh sb="136" eb="137">
      <t>テキ</t>
    </rPh>
    <rPh sb="141" eb="143">
      <t>シセツ</t>
    </rPh>
    <rPh sb="144" eb="147">
      <t>コウリツセイ</t>
    </rPh>
    <rPh sb="148" eb="149">
      <t>タカ</t>
    </rPh>
    <rPh sb="154" eb="156">
      <t>フキュウ</t>
    </rPh>
    <rPh sb="156" eb="158">
      <t>ソクシン</t>
    </rPh>
    <rPh sb="158" eb="160">
      <t>カツドウ</t>
    </rPh>
    <rPh sb="160" eb="161">
      <t>トウ</t>
    </rPh>
    <rPh sb="182" eb="185">
      <t>コウリツテキ</t>
    </rPh>
    <rPh sb="186" eb="188">
      <t>ウンテン</t>
    </rPh>
    <rPh sb="188" eb="190">
      <t>カンリ</t>
    </rPh>
    <rPh sb="193" eb="195">
      <t>イジ</t>
    </rPh>
    <rPh sb="195" eb="197">
      <t>カンリ</t>
    </rPh>
    <rPh sb="197" eb="199">
      <t>ケイヒ</t>
    </rPh>
    <rPh sb="200" eb="202">
      <t>セツゲン</t>
    </rPh>
    <rPh sb="202" eb="203">
      <t>トウ</t>
    </rPh>
    <rPh sb="204" eb="205">
      <t>ツト</t>
    </rPh>
    <rPh sb="211" eb="213">
      <t>シセツ</t>
    </rPh>
    <rPh sb="213" eb="214">
      <t>オヨ</t>
    </rPh>
    <rPh sb="215" eb="217">
      <t>カンキョ</t>
    </rPh>
    <rPh sb="217" eb="218">
      <t>トウ</t>
    </rPh>
    <rPh sb="219" eb="222">
      <t>ケイカクテキ</t>
    </rPh>
    <rPh sb="223" eb="225">
      <t>コウシン</t>
    </rPh>
    <rPh sb="225" eb="227">
      <t>ホシュウ</t>
    </rPh>
    <rPh sb="228" eb="229">
      <t>オコナ</t>
    </rPh>
    <rPh sb="231" eb="234">
      <t>コウリツテキ</t>
    </rPh>
    <rPh sb="235" eb="238">
      <t>コウカテキ</t>
    </rPh>
    <rPh sb="239" eb="241">
      <t>シサン</t>
    </rPh>
    <rPh sb="241" eb="243">
      <t>カンリ</t>
    </rPh>
    <rPh sb="244" eb="245">
      <t>ツト</t>
    </rPh>
    <rPh sb="331" eb="334">
      <t>ゲスイドウ</t>
    </rPh>
    <rPh sb="334" eb="336">
      <t>ジギョウ</t>
    </rPh>
    <rPh sb="336" eb="338">
      <t>ケイエイ</t>
    </rPh>
    <rPh sb="338" eb="340">
      <t>センリャク</t>
    </rPh>
    <rPh sb="351" eb="352">
      <t>オコナ</t>
    </rPh>
    <rPh sb="354" eb="357">
      <t>ゲスイドウ</t>
    </rPh>
    <rPh sb="357" eb="359">
      <t>ジギョウ</t>
    </rPh>
    <rPh sb="360" eb="363">
      <t>アンテイテキ</t>
    </rPh>
    <rPh sb="365" eb="368">
      <t>ジゾクテキ</t>
    </rPh>
    <rPh sb="369" eb="371">
      <t>ウンエイ</t>
    </rPh>
    <rPh sb="372" eb="374">
      <t>メザ</t>
    </rPh>
    <phoneticPr fontId="4"/>
  </si>
  <si>
    <t xml:space="preserve">○昭和44年度から事業を開始し、地方債償還がピークを迎えていることから収益的収支比率は100％を下回っており、更なる経営改善を図る必要がある。
　一方で、現在も年次的に面整備を継続しているが、企業債残高は年々減少しており、企業債残高対事業規模比率は減少傾向にある。
○汚水処理原価は類似団体に比べて低く、費用の効率性は高い状況にある。また、経費回収率も100％を超えており、汚水処理に係る経費は使用料で賄えている。
○水洗化率は、年々上昇しているが、今後とも普及啓発活動に努め水洗化率の向上を図る必要がある。
○施設利用率は、整備済み面積が全体計画面積の67.77％と昨年度に比べて3.7ポイント上がったものの類似団体内の平均を大きく下回っており、水洗化率の向上などにより下水道資産の有効活用を図る必要がある。
</t>
    <rPh sb="1" eb="3">
      <t>ショウワ</t>
    </rPh>
    <rPh sb="5" eb="7">
      <t>ネンド</t>
    </rPh>
    <rPh sb="9" eb="11">
      <t>ジギョウ</t>
    </rPh>
    <rPh sb="12" eb="14">
      <t>カイシ</t>
    </rPh>
    <rPh sb="16" eb="19">
      <t>チホウサイ</t>
    </rPh>
    <rPh sb="19" eb="21">
      <t>ショウカン</t>
    </rPh>
    <rPh sb="26" eb="27">
      <t>ムカ</t>
    </rPh>
    <rPh sb="35" eb="38">
      <t>シュウエキテキ</t>
    </rPh>
    <rPh sb="38" eb="40">
      <t>シュウシ</t>
    </rPh>
    <rPh sb="40" eb="42">
      <t>ヒリツ</t>
    </rPh>
    <rPh sb="48" eb="50">
      <t>シタマワ</t>
    </rPh>
    <rPh sb="55" eb="56">
      <t>サラ</t>
    </rPh>
    <rPh sb="58" eb="60">
      <t>ケイエイ</t>
    </rPh>
    <rPh sb="60" eb="62">
      <t>カイゼン</t>
    </rPh>
    <rPh sb="63" eb="64">
      <t>ハカ</t>
    </rPh>
    <rPh sb="65" eb="67">
      <t>ヒツヨウ</t>
    </rPh>
    <rPh sb="73" eb="75">
      <t>イッポウ</t>
    </rPh>
    <rPh sb="96" eb="98">
      <t>キギョウ</t>
    </rPh>
    <rPh sb="98" eb="99">
      <t>サイ</t>
    </rPh>
    <rPh sb="99" eb="101">
      <t>ザンダカ</t>
    </rPh>
    <rPh sb="102" eb="104">
      <t>ネンネン</t>
    </rPh>
    <rPh sb="104" eb="106">
      <t>ゲンショウ</t>
    </rPh>
    <rPh sb="111" eb="113">
      <t>キギョウ</t>
    </rPh>
    <rPh sb="113" eb="114">
      <t>サイ</t>
    </rPh>
    <rPh sb="114" eb="116">
      <t>ザンダカ</t>
    </rPh>
    <rPh sb="116" eb="117">
      <t>タイ</t>
    </rPh>
    <rPh sb="117" eb="119">
      <t>ジギョウ</t>
    </rPh>
    <rPh sb="119" eb="121">
      <t>キボ</t>
    </rPh>
    <rPh sb="121" eb="123">
      <t>ヒリツ</t>
    </rPh>
    <rPh sb="124" eb="126">
      <t>ゲンショウ</t>
    </rPh>
    <rPh sb="126" eb="128">
      <t>ケイコウ</t>
    </rPh>
    <rPh sb="134" eb="136">
      <t>オスイ</t>
    </rPh>
    <rPh sb="136" eb="138">
      <t>ショリ</t>
    </rPh>
    <rPh sb="138" eb="140">
      <t>ゲンカ</t>
    </rPh>
    <rPh sb="141" eb="143">
      <t>ルイジ</t>
    </rPh>
    <rPh sb="143" eb="145">
      <t>ダンタイ</t>
    </rPh>
    <rPh sb="146" eb="147">
      <t>クラ</t>
    </rPh>
    <rPh sb="149" eb="150">
      <t>ヒク</t>
    </rPh>
    <rPh sb="152" eb="154">
      <t>ヒヨウ</t>
    </rPh>
    <rPh sb="155" eb="158">
      <t>コウリツセイ</t>
    </rPh>
    <rPh sb="159" eb="160">
      <t>タカ</t>
    </rPh>
    <rPh sb="161" eb="163">
      <t>ジョウキョウ</t>
    </rPh>
    <rPh sb="170" eb="172">
      <t>ケイヒ</t>
    </rPh>
    <rPh sb="172" eb="174">
      <t>カイシュウ</t>
    </rPh>
    <rPh sb="174" eb="175">
      <t>リツ</t>
    </rPh>
    <rPh sb="181" eb="182">
      <t>コ</t>
    </rPh>
    <rPh sb="187" eb="189">
      <t>オスイ</t>
    </rPh>
    <rPh sb="189" eb="191">
      <t>ショリ</t>
    </rPh>
    <rPh sb="192" eb="193">
      <t>カカ</t>
    </rPh>
    <rPh sb="194" eb="196">
      <t>ケイヒ</t>
    </rPh>
    <rPh sb="197" eb="200">
      <t>シヨウリョウ</t>
    </rPh>
    <rPh sb="201" eb="202">
      <t>マカナ</t>
    </rPh>
    <rPh sb="256" eb="258">
      <t>シセツ</t>
    </rPh>
    <rPh sb="258" eb="261">
      <t>リヨウリツ</t>
    </rPh>
    <rPh sb="263" eb="265">
      <t>セイビ</t>
    </rPh>
    <rPh sb="265" eb="266">
      <t>ズ</t>
    </rPh>
    <rPh sb="267" eb="269">
      <t>メンセキ</t>
    </rPh>
    <rPh sb="270" eb="272">
      <t>ゼンタイ</t>
    </rPh>
    <rPh sb="272" eb="274">
      <t>ケイカク</t>
    </rPh>
    <rPh sb="274" eb="276">
      <t>メンセキ</t>
    </rPh>
    <rPh sb="284" eb="287">
      <t>サクネンド</t>
    </rPh>
    <rPh sb="288" eb="289">
      <t>クラ</t>
    </rPh>
    <rPh sb="298" eb="299">
      <t>ア</t>
    </rPh>
    <rPh sb="305" eb="307">
      <t>ルイジ</t>
    </rPh>
    <rPh sb="307" eb="309">
      <t>ダンタイ</t>
    </rPh>
    <rPh sb="309" eb="310">
      <t>ナイ</t>
    </rPh>
    <rPh sb="311" eb="313">
      <t>ヘイキン</t>
    </rPh>
    <rPh sb="314" eb="315">
      <t>オオ</t>
    </rPh>
    <rPh sb="317" eb="319">
      <t>シタマワ</t>
    </rPh>
    <rPh sb="324" eb="326">
      <t>スイセン</t>
    </rPh>
    <rPh sb="326" eb="327">
      <t>カ</t>
    </rPh>
    <rPh sb="327" eb="328">
      <t>リツ</t>
    </rPh>
    <rPh sb="329" eb="331">
      <t>コウジョウ</t>
    </rPh>
    <rPh sb="339" eb="341">
      <t>シサン</t>
    </rPh>
    <rPh sb="342" eb="344">
      <t>ユウコウ</t>
    </rPh>
    <rPh sb="344" eb="346">
      <t>カツヨウ</t>
    </rPh>
    <rPh sb="347" eb="348">
      <t>ハカ</t>
    </rPh>
    <rPh sb="349" eb="351">
      <t>ヒツヨウ</t>
    </rPh>
    <phoneticPr fontId="4"/>
  </si>
  <si>
    <t>　事業開始当初の管渠及び施設は約45年を経過しており、今後、更新・補修事業費が大幅に増えることが見込まれることから、ストックマネジメント計画の策定等により、計画的な改築更新を検討する必要がある。
○処理場及びポンプ場等の機械・電気設備については、順次長寿命化計画に基づき改築更新を行っており、今後とも適正な維持管理に努める。
○管渠については、標準耐用年数である50年に達した管渠はないが、今後、点検・調査及び改築・修繕計画の優先順位を検討し、効率的・効果的な維持管理を実施するため、管渠の現状を把握・分析し、予防保全型施設管理の実施により適正な維持管理・延命化を図っていく必要がある。</t>
    <rPh sb="1" eb="3">
      <t>ジギョウ</t>
    </rPh>
    <rPh sb="3" eb="5">
      <t>カイシ</t>
    </rPh>
    <rPh sb="5" eb="7">
      <t>トウショ</t>
    </rPh>
    <rPh sb="8" eb="10">
      <t>カンキョ</t>
    </rPh>
    <rPh sb="10" eb="11">
      <t>オヨ</t>
    </rPh>
    <rPh sb="12" eb="14">
      <t>シセツ</t>
    </rPh>
    <rPh sb="15" eb="16">
      <t>ヤク</t>
    </rPh>
    <rPh sb="18" eb="19">
      <t>ネン</t>
    </rPh>
    <rPh sb="20" eb="22">
      <t>ケイカ</t>
    </rPh>
    <rPh sb="27" eb="29">
      <t>コンゴ</t>
    </rPh>
    <rPh sb="30" eb="32">
      <t>コウシン</t>
    </rPh>
    <rPh sb="39" eb="41">
      <t>オオハバ</t>
    </rPh>
    <rPh sb="42" eb="43">
      <t>フ</t>
    </rPh>
    <rPh sb="48" eb="50">
      <t>ミコ</t>
    </rPh>
    <rPh sb="68" eb="70">
      <t>ケイカク</t>
    </rPh>
    <rPh sb="71" eb="73">
      <t>サクテイ</t>
    </rPh>
    <rPh sb="73" eb="74">
      <t>トウ</t>
    </rPh>
    <rPh sb="78" eb="81">
      <t>ケイカクテキ</t>
    </rPh>
    <rPh sb="82" eb="84">
      <t>カイチク</t>
    </rPh>
    <rPh sb="84" eb="86">
      <t>コウシン</t>
    </rPh>
    <rPh sb="100" eb="102">
      <t>ショリ</t>
    </rPh>
    <rPh sb="102" eb="103">
      <t>ジョウ</t>
    </rPh>
    <rPh sb="103" eb="104">
      <t>オヨ</t>
    </rPh>
    <rPh sb="108" eb="109">
      <t>ジョウ</t>
    </rPh>
    <rPh sb="109" eb="110">
      <t>トウ</t>
    </rPh>
    <rPh sb="111" eb="113">
      <t>キカイ</t>
    </rPh>
    <rPh sb="114" eb="116">
      <t>デンキ</t>
    </rPh>
    <rPh sb="116" eb="118">
      <t>セツビ</t>
    </rPh>
    <rPh sb="124" eb="126">
      <t>ジュンジ</t>
    </rPh>
    <rPh sb="126" eb="127">
      <t>チョウ</t>
    </rPh>
    <rPh sb="127" eb="130">
      <t>ジュミョウカ</t>
    </rPh>
    <rPh sb="130" eb="132">
      <t>ケイカク</t>
    </rPh>
    <rPh sb="133" eb="134">
      <t>モト</t>
    </rPh>
    <rPh sb="136" eb="138">
      <t>カイチク</t>
    </rPh>
    <rPh sb="138" eb="140">
      <t>コウシン</t>
    </rPh>
    <rPh sb="141" eb="142">
      <t>オコナ</t>
    </rPh>
    <rPh sb="147" eb="149">
      <t>コンゴ</t>
    </rPh>
    <rPh sb="151" eb="153">
      <t>テキセイ</t>
    </rPh>
    <rPh sb="154" eb="156">
      <t>イジ</t>
    </rPh>
    <rPh sb="156" eb="158">
      <t>カンリ</t>
    </rPh>
    <rPh sb="159" eb="160">
      <t>ツト</t>
    </rPh>
    <rPh sb="165" eb="167">
      <t>カンキョ</t>
    </rPh>
    <rPh sb="173" eb="175">
      <t>ヒョウジュン</t>
    </rPh>
    <rPh sb="175" eb="177">
      <t>タイヨウ</t>
    </rPh>
    <rPh sb="177" eb="179">
      <t>ネンスウ</t>
    </rPh>
    <rPh sb="184" eb="185">
      <t>ネン</t>
    </rPh>
    <rPh sb="186" eb="187">
      <t>タッ</t>
    </rPh>
    <rPh sb="189" eb="191">
      <t>カンキョ</t>
    </rPh>
    <rPh sb="196" eb="198">
      <t>コンゴ</t>
    </rPh>
    <rPh sb="199" eb="201">
      <t>テンケン</t>
    </rPh>
    <rPh sb="202" eb="204">
      <t>チョウサ</t>
    </rPh>
    <rPh sb="204" eb="205">
      <t>オヨ</t>
    </rPh>
    <rPh sb="206" eb="208">
      <t>カイチク</t>
    </rPh>
    <rPh sb="209" eb="211">
      <t>シュウゼン</t>
    </rPh>
    <rPh sb="211" eb="213">
      <t>ケイカク</t>
    </rPh>
    <rPh sb="214" eb="216">
      <t>ユウセン</t>
    </rPh>
    <rPh sb="216" eb="218">
      <t>ジュンイ</t>
    </rPh>
    <rPh sb="219" eb="221">
      <t>ケントウ</t>
    </rPh>
    <rPh sb="223" eb="226">
      <t>コウリツテキ</t>
    </rPh>
    <rPh sb="227" eb="230">
      <t>コウカテキ</t>
    </rPh>
    <rPh sb="231" eb="233">
      <t>イジ</t>
    </rPh>
    <rPh sb="233" eb="235">
      <t>カンリ</t>
    </rPh>
    <rPh sb="236" eb="238">
      <t>ジッシ</t>
    </rPh>
    <rPh sb="243" eb="245">
      <t>カンキョ</t>
    </rPh>
    <rPh sb="246" eb="248">
      <t>ゲンジョウ</t>
    </rPh>
    <rPh sb="249" eb="251">
      <t>ハアク</t>
    </rPh>
    <rPh sb="252" eb="254">
      <t>ブンセキ</t>
    </rPh>
    <rPh sb="256" eb="258">
      <t>ヨボウ</t>
    </rPh>
    <rPh sb="258" eb="261">
      <t>ホゼンガタ</t>
    </rPh>
    <rPh sb="261" eb="263">
      <t>シセツ</t>
    </rPh>
    <rPh sb="263" eb="265">
      <t>カンリ</t>
    </rPh>
    <rPh sb="271" eb="273">
      <t>テキセイ</t>
    </rPh>
    <rPh sb="274" eb="276">
      <t>イジ</t>
    </rPh>
    <rPh sb="276" eb="278">
      <t>カンリ</t>
    </rPh>
    <rPh sb="279" eb="281">
      <t>エンメイ</t>
    </rPh>
    <rPh sb="281" eb="282">
      <t>カ</t>
    </rPh>
    <rPh sb="283" eb="284">
      <t>ハカ</t>
    </rPh>
    <rPh sb="288" eb="2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</si>
</sst>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0.04</c:v>
                </c:pt>
                <c:pt idx="1">
                  <c:v>0</c:v>
                </c:pt>
                <c:pt idx="2" formatCode="#,##0.00;&quot;△&quot;#,##0.00;&quot;-&quot;">
                  <c:v>0.04</c:v>
                </c:pt>
                <c:pt idx="3">
                  <c:v>0</c:v>
                </c:pt>
                <c:pt idx="4" formatCode="#,##0.00;&quot;△&quot;#,##0.00;&quot;-&quot;">
                  <c:v>0.19</c:v>
                </c:pt>
              </c:numCache>
            </c:numRef>
          </c:val>
        </c:ser>
        <c:dLbls>
          <c:showLegendKey val="0"/>
          <c:showVal val="0"/>
          <c:showCatName val="0"/>
          <c:showSerName val="0"/>
          <c:showPercent val="0"/>
          <c:showBubbleSize val="0"/>
        </c:dLbls>
        <c:gapWidth val="150"/>
        <c:axId val="42935040"/>
        <c:axId val="429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0.22</c:v>
                </c:pt>
              </c:numCache>
            </c:numRef>
          </c:val>
          <c:smooth val="0"/>
        </c:ser>
        <c:dLbls>
          <c:showLegendKey val="0"/>
          <c:showVal val="0"/>
          <c:showCatName val="0"/>
          <c:showSerName val="0"/>
          <c:showPercent val="0"/>
          <c:showBubbleSize val="0"/>
        </c:dLbls>
        <c:marker val="1"/>
        <c:smooth val="0"/>
        <c:axId val="42935040"/>
        <c:axId val="42937344"/>
      </c:lineChart>
      <c:dateAx>
        <c:axId val="42935040"/>
        <c:scaling>
          <c:orientation val="minMax"/>
        </c:scaling>
        <c:delete val="1"/>
        <c:axPos val="b"/>
        <c:numFmt formatCode="ge" sourceLinked="1"/>
        <c:majorTickMark val="none"/>
        <c:minorTickMark val="none"/>
        <c:tickLblPos val="none"/>
        <c:crossAx val="42937344"/>
        <c:crosses val="autoZero"/>
        <c:auto val="1"/>
        <c:lblOffset val="100"/>
        <c:baseTimeUnit val="years"/>
      </c:dateAx>
      <c:valAx>
        <c:axId val="429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48.85</c:v>
                </c:pt>
                <c:pt idx="1">
                  <c:v>44.15</c:v>
                </c:pt>
                <c:pt idx="2">
                  <c:v>42.21</c:v>
                </c:pt>
                <c:pt idx="3">
                  <c:v>41.9</c:v>
                </c:pt>
                <c:pt idx="4">
                  <c:v>42.69</c:v>
                </c:pt>
              </c:numCache>
            </c:numRef>
          </c:val>
        </c:ser>
        <c:dLbls>
          <c:showLegendKey val="0"/>
          <c:showVal val="0"/>
          <c:showCatName val="0"/>
          <c:showSerName val="0"/>
          <c:showPercent val="0"/>
          <c:showBubbleSize val="0"/>
        </c:dLbls>
        <c:gapWidth val="150"/>
        <c:axId val="42789888"/>
        <c:axId val="428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66.63</c:v>
                </c:pt>
              </c:numCache>
            </c:numRef>
          </c:val>
          <c:smooth val="0"/>
        </c:ser>
        <c:dLbls>
          <c:showLegendKey val="0"/>
          <c:showVal val="0"/>
          <c:showCatName val="0"/>
          <c:showSerName val="0"/>
          <c:showPercent val="0"/>
          <c:showBubbleSize val="0"/>
        </c:dLbls>
        <c:marker val="1"/>
        <c:smooth val="0"/>
        <c:axId val="42789888"/>
        <c:axId val="42820736"/>
      </c:lineChart>
      <c:dateAx>
        <c:axId val="42789888"/>
        <c:scaling>
          <c:orientation val="minMax"/>
        </c:scaling>
        <c:delete val="1"/>
        <c:axPos val="b"/>
        <c:numFmt formatCode="ge" sourceLinked="1"/>
        <c:majorTickMark val="none"/>
        <c:minorTickMark val="none"/>
        <c:tickLblPos val="none"/>
        <c:crossAx val="42820736"/>
        <c:crosses val="autoZero"/>
        <c:auto val="1"/>
        <c:lblOffset val="100"/>
        <c:baseTimeUnit val="years"/>
      </c:dateAx>
      <c:valAx>
        <c:axId val="428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85.4</c:v>
                </c:pt>
                <c:pt idx="1">
                  <c:v>86</c:v>
                </c:pt>
                <c:pt idx="2">
                  <c:v>87</c:v>
                </c:pt>
                <c:pt idx="3">
                  <c:v>87.38</c:v>
                </c:pt>
                <c:pt idx="4">
                  <c:v>88.07</c:v>
                </c:pt>
              </c:numCache>
            </c:numRef>
          </c:val>
        </c:ser>
        <c:dLbls>
          <c:showLegendKey val="0"/>
          <c:showVal val="0"/>
          <c:showCatName val="0"/>
          <c:showSerName val="0"/>
          <c:showPercent val="0"/>
          <c:showBubbleSize val="0"/>
        </c:dLbls>
        <c:gapWidth val="150"/>
        <c:axId val="42842752"/>
        <c:axId val="428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93.38</c:v>
                </c:pt>
              </c:numCache>
            </c:numRef>
          </c:val>
          <c:smooth val="0"/>
        </c:ser>
        <c:dLbls>
          <c:showLegendKey val="0"/>
          <c:showVal val="0"/>
          <c:showCatName val="0"/>
          <c:showSerName val="0"/>
          <c:showPercent val="0"/>
          <c:showBubbleSize val="0"/>
        </c:dLbls>
        <c:marker val="1"/>
        <c:smooth val="0"/>
        <c:axId val="42842752"/>
        <c:axId val="42844928"/>
      </c:lineChart>
      <c:dateAx>
        <c:axId val="42842752"/>
        <c:scaling>
          <c:orientation val="minMax"/>
        </c:scaling>
        <c:delete val="1"/>
        <c:axPos val="b"/>
        <c:numFmt formatCode="ge" sourceLinked="1"/>
        <c:majorTickMark val="none"/>
        <c:minorTickMark val="none"/>
        <c:tickLblPos val="none"/>
        <c:crossAx val="42844928"/>
        <c:crosses val="autoZero"/>
        <c:auto val="1"/>
        <c:lblOffset val="100"/>
        <c:baseTimeUnit val="years"/>
      </c:dateAx>
      <c:valAx>
        <c:axId val="428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87.15</c:v>
                </c:pt>
                <c:pt idx="1">
                  <c:v>91.85</c:v>
                </c:pt>
                <c:pt idx="2">
                  <c:v>92.14</c:v>
                </c:pt>
                <c:pt idx="3">
                  <c:v>92</c:v>
                </c:pt>
                <c:pt idx="4">
                  <c:v>88.25</c:v>
                </c:pt>
              </c:numCache>
            </c:numRef>
          </c:val>
        </c:ser>
        <c:dLbls>
          <c:showLegendKey val="0"/>
          <c:showVal val="0"/>
          <c:showCatName val="0"/>
          <c:showSerName val="0"/>
          <c:showPercent val="0"/>
          <c:showBubbleSize val="0"/>
        </c:dLbls>
        <c:gapWidth val="150"/>
        <c:axId val="218723840"/>
        <c:axId val="2187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723840"/>
        <c:axId val="218725760"/>
      </c:lineChart>
      <c:dateAx>
        <c:axId val="218723840"/>
        <c:scaling>
          <c:orientation val="minMax"/>
        </c:scaling>
        <c:delete val="1"/>
        <c:axPos val="b"/>
        <c:numFmt formatCode="ge" sourceLinked="1"/>
        <c:majorTickMark val="none"/>
        <c:minorTickMark val="none"/>
        <c:tickLblPos val="none"/>
        <c:crossAx val="218725760"/>
        <c:crosses val="autoZero"/>
        <c:auto val="1"/>
        <c:lblOffset val="100"/>
        <c:baseTimeUnit val="years"/>
      </c:dateAx>
      <c:valAx>
        <c:axId val="2187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61024"/>
        <c:axId val="417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61024"/>
        <c:axId val="41771392"/>
      </c:lineChart>
      <c:dateAx>
        <c:axId val="41761024"/>
        <c:scaling>
          <c:orientation val="minMax"/>
        </c:scaling>
        <c:delete val="1"/>
        <c:axPos val="b"/>
        <c:numFmt formatCode="ge" sourceLinked="1"/>
        <c:majorTickMark val="none"/>
        <c:minorTickMark val="none"/>
        <c:tickLblPos val="none"/>
        <c:crossAx val="41771392"/>
        <c:crosses val="autoZero"/>
        <c:auto val="1"/>
        <c:lblOffset val="100"/>
        <c:baseTimeUnit val="years"/>
      </c:dateAx>
      <c:valAx>
        <c:axId val="417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85216"/>
        <c:axId val="417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85216"/>
        <c:axId val="41795584"/>
      </c:lineChart>
      <c:dateAx>
        <c:axId val="41785216"/>
        <c:scaling>
          <c:orientation val="minMax"/>
        </c:scaling>
        <c:delete val="1"/>
        <c:axPos val="b"/>
        <c:numFmt formatCode="ge" sourceLinked="1"/>
        <c:majorTickMark val="none"/>
        <c:minorTickMark val="none"/>
        <c:tickLblPos val="none"/>
        <c:crossAx val="41795584"/>
        <c:crosses val="autoZero"/>
        <c:auto val="1"/>
        <c:lblOffset val="100"/>
        <c:baseTimeUnit val="years"/>
      </c:dateAx>
      <c:valAx>
        <c:axId val="417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09792"/>
        <c:axId val="421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09792"/>
        <c:axId val="42168320"/>
      </c:lineChart>
      <c:dateAx>
        <c:axId val="41809792"/>
        <c:scaling>
          <c:orientation val="minMax"/>
        </c:scaling>
        <c:delete val="1"/>
        <c:axPos val="b"/>
        <c:numFmt formatCode="ge" sourceLinked="1"/>
        <c:majorTickMark val="none"/>
        <c:minorTickMark val="none"/>
        <c:tickLblPos val="none"/>
        <c:crossAx val="42168320"/>
        <c:crosses val="autoZero"/>
        <c:auto val="1"/>
        <c:lblOffset val="100"/>
        <c:baseTimeUnit val="years"/>
      </c:dateAx>
      <c:valAx>
        <c:axId val="421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509824"/>
        <c:axId val="425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09824"/>
        <c:axId val="42511744"/>
      </c:lineChart>
      <c:dateAx>
        <c:axId val="42509824"/>
        <c:scaling>
          <c:orientation val="minMax"/>
        </c:scaling>
        <c:delete val="1"/>
        <c:axPos val="b"/>
        <c:numFmt formatCode="ge" sourceLinked="1"/>
        <c:majorTickMark val="none"/>
        <c:minorTickMark val="none"/>
        <c:tickLblPos val="none"/>
        <c:crossAx val="42511744"/>
        <c:crosses val="autoZero"/>
        <c:auto val="1"/>
        <c:lblOffset val="100"/>
        <c:baseTimeUnit val="years"/>
      </c:dateAx>
      <c:valAx>
        <c:axId val="425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941.62</c:v>
                </c:pt>
                <c:pt idx="1">
                  <c:v>833.53</c:v>
                </c:pt>
                <c:pt idx="2">
                  <c:v>791.03</c:v>
                </c:pt>
                <c:pt idx="3">
                  <c:v>701.42</c:v>
                </c:pt>
                <c:pt idx="4">
                  <c:v>661.47</c:v>
                </c:pt>
              </c:numCache>
            </c:numRef>
          </c:val>
        </c:ser>
        <c:dLbls>
          <c:showLegendKey val="0"/>
          <c:showVal val="0"/>
          <c:showCatName val="0"/>
          <c:showSerName val="0"/>
          <c:showPercent val="0"/>
          <c:showBubbleSize val="0"/>
        </c:dLbls>
        <c:gapWidth val="150"/>
        <c:axId val="42738816"/>
        <c:axId val="427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1017.47</c:v>
                </c:pt>
              </c:numCache>
            </c:numRef>
          </c:val>
          <c:smooth val="0"/>
        </c:ser>
        <c:dLbls>
          <c:showLegendKey val="0"/>
          <c:showVal val="0"/>
          <c:showCatName val="0"/>
          <c:showSerName val="0"/>
          <c:showPercent val="0"/>
          <c:showBubbleSize val="0"/>
        </c:dLbls>
        <c:marker val="1"/>
        <c:smooth val="0"/>
        <c:axId val="42738816"/>
        <c:axId val="42740736"/>
      </c:lineChart>
      <c:dateAx>
        <c:axId val="42738816"/>
        <c:scaling>
          <c:orientation val="minMax"/>
        </c:scaling>
        <c:delete val="1"/>
        <c:axPos val="b"/>
        <c:numFmt formatCode="ge" sourceLinked="1"/>
        <c:majorTickMark val="none"/>
        <c:minorTickMark val="none"/>
        <c:tickLblPos val="none"/>
        <c:crossAx val="42740736"/>
        <c:crosses val="autoZero"/>
        <c:auto val="1"/>
        <c:lblOffset val="100"/>
        <c:baseTimeUnit val="years"/>
      </c:dateAx>
      <c:valAx>
        <c:axId val="427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101.41</c:v>
                </c:pt>
                <c:pt idx="1">
                  <c:v>106.57</c:v>
                </c:pt>
                <c:pt idx="2">
                  <c:v>104.16</c:v>
                </c:pt>
                <c:pt idx="3">
                  <c:v>119.5</c:v>
                </c:pt>
                <c:pt idx="4">
                  <c:v>118.03</c:v>
                </c:pt>
              </c:numCache>
            </c:numRef>
          </c:val>
        </c:ser>
        <c:dLbls>
          <c:showLegendKey val="0"/>
          <c:showVal val="0"/>
          <c:showCatName val="0"/>
          <c:showSerName val="0"/>
          <c:showPercent val="0"/>
          <c:showBubbleSize val="0"/>
        </c:dLbls>
        <c:gapWidth val="150"/>
        <c:axId val="42758144"/>
        <c:axId val="427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96.37</c:v>
                </c:pt>
              </c:numCache>
            </c:numRef>
          </c:val>
          <c:smooth val="0"/>
        </c:ser>
        <c:dLbls>
          <c:showLegendKey val="0"/>
          <c:showVal val="0"/>
          <c:showCatName val="0"/>
          <c:showSerName val="0"/>
          <c:showPercent val="0"/>
          <c:showBubbleSize val="0"/>
        </c:dLbls>
        <c:marker val="1"/>
        <c:smooth val="0"/>
        <c:axId val="42758144"/>
        <c:axId val="42760064"/>
      </c:lineChart>
      <c:dateAx>
        <c:axId val="42758144"/>
        <c:scaling>
          <c:orientation val="minMax"/>
        </c:scaling>
        <c:delete val="1"/>
        <c:axPos val="b"/>
        <c:numFmt formatCode="ge" sourceLinked="1"/>
        <c:majorTickMark val="none"/>
        <c:minorTickMark val="none"/>
        <c:tickLblPos val="none"/>
        <c:crossAx val="42760064"/>
        <c:crosses val="autoZero"/>
        <c:auto val="1"/>
        <c:lblOffset val="100"/>
        <c:baseTimeUnit val="years"/>
      </c:dateAx>
      <c:valAx>
        <c:axId val="427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159.51</c:v>
                </c:pt>
                <c:pt idx="1">
                  <c:v>151.27000000000001</c:v>
                </c:pt>
                <c:pt idx="2">
                  <c:v>160.54</c:v>
                </c:pt>
                <c:pt idx="3">
                  <c:v>154.35</c:v>
                </c:pt>
                <c:pt idx="4">
                  <c:v>158.38</c:v>
                </c:pt>
              </c:numCache>
            </c:numRef>
          </c:val>
        </c:ser>
        <c:dLbls>
          <c:showLegendKey val="0"/>
          <c:showVal val="0"/>
          <c:showCatName val="0"/>
          <c:showSerName val="0"/>
          <c:showPercent val="0"/>
          <c:showBubbleSize val="0"/>
        </c:dLbls>
        <c:gapWidth val="150"/>
        <c:axId val="42773888"/>
        <c:axId val="427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162.65</c:v>
                </c:pt>
              </c:numCache>
            </c:numRef>
          </c:val>
          <c:smooth val="0"/>
        </c:ser>
        <c:dLbls>
          <c:showLegendKey val="0"/>
          <c:showVal val="0"/>
          <c:showCatName val="0"/>
          <c:showSerName val="0"/>
          <c:showPercent val="0"/>
          <c:showBubbleSize val="0"/>
        </c:dLbls>
        <c:marker val="1"/>
        <c:smooth val="0"/>
        <c:axId val="42773888"/>
        <c:axId val="42776064"/>
      </c:lineChart>
      <c:dateAx>
        <c:axId val="42773888"/>
        <c:scaling>
          <c:orientation val="minMax"/>
        </c:scaling>
        <c:delete val="1"/>
        <c:axPos val="b"/>
        <c:numFmt formatCode="ge" sourceLinked="1"/>
        <c:majorTickMark val="none"/>
        <c:minorTickMark val="none"/>
        <c:tickLblPos val="none"/>
        <c:crossAx val="42776064"/>
        <c:crosses val="autoZero"/>
        <c:auto val="1"/>
        <c:lblOffset val="100"/>
        <c:baseTimeUnit val="years"/>
      </c:dateAx>
      <c:valAx>
        <c:axId val="427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4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米子市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149731</v>
      </c>
      <c r="AM8" s="47"/>
      <c r="AN8" s="47"/>
      <c r="AO8" s="47"/>
      <c r="AP8" s="47"/>
      <c r="AQ8" s="47"/>
      <c r="AR8" s="47"/>
      <c r="AS8" s="47"/>
      <c r="AT8" s="43">
        <f>データ!S6</f>
        <v>132.41999999999999</v>
      </c>
      <c r="AU8" s="43"/>
      <c r="AV8" s="43"/>
      <c r="AW8" s="43"/>
      <c r="AX8" s="43"/>
      <c r="AY8" s="43"/>
      <c r="AZ8" s="43"/>
      <c r="BA8" s="43"/>
      <c r="BB8" s="43">
        <f>データ!T6</f>
        <v>1130.73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67.77</v>
      </c>
      <c r="Q10" s="43"/>
      <c r="R10" s="43"/>
      <c r="S10" s="43"/>
      <c r="T10" s="43"/>
      <c r="U10" s="43"/>
      <c r="V10" s="43"/>
      <c r="W10" s="43">
        <f>データ!P6</f>
        <v>81.81</v>
      </c>
      <c r="X10" s="43"/>
      <c r="Y10" s="43"/>
      <c r="Z10" s="43"/>
      <c r="AA10" s="43"/>
      <c r="AB10" s="43"/>
      <c r="AC10" s="43"/>
      <c r="AD10" s="47">
        <f>データ!Q6</f>
        <v>2898</v>
      </c>
      <c r="AE10" s="47"/>
      <c r="AF10" s="47"/>
      <c r="AG10" s="47"/>
      <c r="AH10" s="47"/>
      <c r="AI10" s="47"/>
      <c r="AJ10" s="47"/>
      <c r="AK10" s="2"/>
      <c r="AL10" s="47">
        <f>データ!U6</f>
        <v>100936</v>
      </c>
      <c r="AM10" s="47"/>
      <c r="AN10" s="47"/>
      <c r="AO10" s="47"/>
      <c r="AP10" s="47"/>
      <c r="AQ10" s="47"/>
      <c r="AR10" s="47"/>
      <c r="AS10" s="47"/>
      <c r="AT10" s="43">
        <f>データ!V6</f>
        <v>22.27</v>
      </c>
      <c r="AU10" s="43"/>
      <c r="AV10" s="43"/>
      <c r="AW10" s="43"/>
      <c r="AX10" s="43"/>
      <c r="AY10" s="43"/>
      <c r="AZ10" s="43"/>
      <c r="BA10" s="43"/>
      <c r="BB10" s="43">
        <f>データ!W6</f>
        <v>4532.38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312029</v>
      </c>
      <c r="D6" s="31">
        <f t="shared" si="3"/>
        <v>47</v>
      </c>
      <c r="E6" s="31">
        <f t="shared" si="3"/>
        <v>17</v>
      </c>
      <c r="F6" s="31">
        <f t="shared" si="3"/>
        <v>1</v>
      </c>
      <c r="G6" s="31">
        <f t="shared" si="3"/>
        <v>0</v>
      </c>
      <c r="H6" s="31" t="str">
        <f t="shared" si="3"/>
        <v>鳥取県　米子市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67.77</v>
      </c>
      <c r="P6" s="32">
        <f t="shared" si="3"/>
        <v>81.81</v>
      </c>
      <c r="Q6" s="32">
        <f t="shared" si="3"/>
        <v>2898</v>
      </c>
      <c r="R6" s="32">
        <f t="shared" si="3"/>
        <v>149731</v>
      </c>
      <c r="S6" s="32">
        <f t="shared" si="3"/>
        <v>132.41999999999999</v>
      </c>
      <c r="T6" s="32">
        <f t="shared" si="3"/>
        <v>1130.73</v>
      </c>
      <c r="U6" s="32">
        <f t="shared" si="3"/>
        <v>100936</v>
      </c>
      <c r="V6" s="32">
        <f t="shared" si="3"/>
        <v>22.27</v>
      </c>
      <c r="W6" s="32">
        <f t="shared" si="3"/>
        <v>4532.38</v>
      </c>
      <c r="X6" s="33">
        <f>IF(X7="",NA(),X7)</f>
        <v>87.15</v>
      </c>
      <c r="Y6" s="33">
        <f t="shared" ref="Y6:AG6" si="4">IF(Y7="",NA(),Y7)</f>
        <v>91.85</v>
      </c>
      <c r="Z6" s="33">
        <f t="shared" si="4"/>
        <v>92.14</v>
      </c>
      <c r="AA6" s="33">
        <f t="shared" si="4"/>
        <v>92</v>
      </c>
      <c r="AB6" s="33">
        <f t="shared" si="4"/>
        <v>88.25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941.62</v>
      </c>
      <c r="BF6" s="33">
        <f t="shared" ref="BF6:BN6" si="7">IF(BF7="",NA(),BF7)</f>
        <v>833.53</v>
      </c>
      <c r="BG6" s="33">
        <f t="shared" si="7"/>
        <v>791.03</v>
      </c>
      <c r="BH6" s="33">
        <f t="shared" si="7"/>
        <v>701.42</v>
      </c>
      <c r="BI6" s="33">
        <f t="shared" si="7"/>
        <v>661.47</v>
      </c>
      <c r="BJ6" s="33">
        <f t="shared" si="7"/>
        <v>936.66</v>
      </c>
      <c r="BK6" s="33">
        <f t="shared" si="7"/>
        <v>918.88</v>
      </c>
      <c r="BL6" s="33">
        <f t="shared" si="7"/>
        <v>885.97</v>
      </c>
      <c r="BM6" s="33">
        <f t="shared" si="7"/>
        <v>854.16</v>
      </c>
      <c r="BN6" s="33">
        <f t="shared" si="7"/>
        <v>1017.47</v>
      </c>
      <c r="BO6" s="32" t="str">
        <f>IF(BO7="","",IF(BO7="-","【-】","【"&amp;SUBSTITUTE(TEXT(BO7,"#,##0.00"),"-","△")&amp;"】"))</f>
        <v>【763.62】</v>
      </c>
      <c r="BP6" s="33">
        <f>IF(BP7="",NA(),BP7)</f>
        <v>101.41</v>
      </c>
      <c r="BQ6" s="33">
        <f t="shared" ref="BQ6:BY6" si="8">IF(BQ7="",NA(),BQ7)</f>
        <v>106.57</v>
      </c>
      <c r="BR6" s="33">
        <f t="shared" si="8"/>
        <v>104.16</v>
      </c>
      <c r="BS6" s="33">
        <f t="shared" si="8"/>
        <v>119.5</v>
      </c>
      <c r="BT6" s="33">
        <f t="shared" si="8"/>
        <v>118.03</v>
      </c>
      <c r="BU6" s="33">
        <f t="shared" si="8"/>
        <v>88.44</v>
      </c>
      <c r="BV6" s="33">
        <f t="shared" si="8"/>
        <v>88.2</v>
      </c>
      <c r="BW6" s="33">
        <f t="shared" si="8"/>
        <v>89.94</v>
      </c>
      <c r="BX6" s="33">
        <f t="shared" si="8"/>
        <v>93.13</v>
      </c>
      <c r="BY6" s="33">
        <f t="shared" si="8"/>
        <v>96.37</v>
      </c>
      <c r="BZ6" s="32" t="str">
        <f>IF(BZ7="","",IF(BZ7="-","【-】","【"&amp;SUBSTITUTE(TEXT(BZ7,"#,##0.00"),"-","△")&amp;"】"))</f>
        <v>【98.53】</v>
      </c>
      <c r="CA6" s="33">
        <f>IF(CA7="",NA(),CA7)</f>
        <v>159.51</v>
      </c>
      <c r="CB6" s="33">
        <f t="shared" ref="CB6:CJ6" si="9">IF(CB7="",NA(),CB7)</f>
        <v>151.27000000000001</v>
      </c>
      <c r="CC6" s="33">
        <f t="shared" si="9"/>
        <v>160.54</v>
      </c>
      <c r="CD6" s="33">
        <f t="shared" si="9"/>
        <v>154.35</v>
      </c>
      <c r="CE6" s="33">
        <f t="shared" si="9"/>
        <v>158.38</v>
      </c>
      <c r="CF6" s="33">
        <f t="shared" si="9"/>
        <v>169.89</v>
      </c>
      <c r="CG6" s="33">
        <f t="shared" si="9"/>
        <v>171.78</v>
      </c>
      <c r="CH6" s="33">
        <f t="shared" si="9"/>
        <v>168.57</v>
      </c>
      <c r="CI6" s="33">
        <f t="shared" si="9"/>
        <v>167.97</v>
      </c>
      <c r="CJ6" s="33">
        <f t="shared" si="9"/>
        <v>162.65</v>
      </c>
      <c r="CK6" s="32" t="str">
        <f>IF(CK7="","",IF(CK7="-","【-】","【"&amp;SUBSTITUTE(TEXT(CK7,"#,##0.00"),"-","△")&amp;"】"))</f>
        <v>【139.70】</v>
      </c>
      <c r="CL6" s="33">
        <f>IF(CL7="",NA(),CL7)</f>
        <v>48.85</v>
      </c>
      <c r="CM6" s="33">
        <f t="shared" ref="CM6:CU6" si="10">IF(CM7="",NA(),CM7)</f>
        <v>44.15</v>
      </c>
      <c r="CN6" s="33">
        <f t="shared" si="10"/>
        <v>42.21</v>
      </c>
      <c r="CO6" s="33">
        <f t="shared" si="10"/>
        <v>41.9</v>
      </c>
      <c r="CP6" s="33">
        <f t="shared" si="10"/>
        <v>42.69</v>
      </c>
      <c r="CQ6" s="33">
        <f t="shared" si="10"/>
        <v>62.55</v>
      </c>
      <c r="CR6" s="33">
        <f t="shared" si="10"/>
        <v>62.27</v>
      </c>
      <c r="CS6" s="33">
        <f t="shared" si="10"/>
        <v>64.12</v>
      </c>
      <c r="CT6" s="33">
        <f t="shared" si="10"/>
        <v>64.87</v>
      </c>
      <c r="CU6" s="33">
        <f t="shared" si="10"/>
        <v>66.63</v>
      </c>
      <c r="CV6" s="32" t="str">
        <f>IF(CV7="","",IF(CV7="-","【-】","【"&amp;SUBSTITUTE(TEXT(CV7,"#,##0.00"),"-","△")&amp;"】"))</f>
        <v>【60.01】</v>
      </c>
      <c r="CW6" s="33">
        <f>IF(CW7="",NA(),CW7)</f>
        <v>85.4</v>
      </c>
      <c r="CX6" s="33">
        <f t="shared" ref="CX6:DF6" si="11">IF(CX7="",NA(),CX7)</f>
        <v>86</v>
      </c>
      <c r="CY6" s="33">
        <f t="shared" si="11"/>
        <v>87</v>
      </c>
      <c r="CZ6" s="33">
        <f t="shared" si="11"/>
        <v>87.38</v>
      </c>
      <c r="DA6" s="33">
        <f t="shared" si="11"/>
        <v>88.07</v>
      </c>
      <c r="DB6" s="33">
        <f t="shared" si="11"/>
        <v>90.26</v>
      </c>
      <c r="DC6" s="33">
        <f t="shared" si="11"/>
        <v>90.69</v>
      </c>
      <c r="DD6" s="33">
        <f t="shared" si="11"/>
        <v>90.91</v>
      </c>
      <c r="DE6" s="33">
        <f t="shared" si="11"/>
        <v>91.11</v>
      </c>
      <c r="DF6" s="33">
        <f t="shared" si="11"/>
        <v>93.38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2">
        <f t="shared" ref="EE6:EM6" si="14">IF(EE7="",NA(),EE7)</f>
        <v>0</v>
      </c>
      <c r="EF6" s="33">
        <f t="shared" si="14"/>
        <v>0.04</v>
      </c>
      <c r="EG6" s="32">
        <f t="shared" si="14"/>
        <v>0</v>
      </c>
      <c r="EH6" s="33">
        <f t="shared" si="14"/>
        <v>0.19</v>
      </c>
      <c r="EI6" s="33">
        <f t="shared" si="14"/>
        <v>0.04</v>
      </c>
      <c r="EJ6" s="33">
        <f t="shared" si="14"/>
        <v>0.08</v>
      </c>
      <c r="EK6" s="33">
        <f t="shared" si="14"/>
        <v>7.0000000000000007E-2</v>
      </c>
      <c r="EL6" s="33">
        <f t="shared" si="14"/>
        <v>0.1</v>
      </c>
      <c r="EM6" s="33">
        <f t="shared" si="14"/>
        <v>0.22</v>
      </c>
      <c r="EN6" s="32" t="str">
        <f>IF(EN7="","",IF(EN7="-","【-】","【"&amp;SUBSTITUTE(TEXT(EN7,"#,##0.00"),"-","△")&amp;"】"))</f>
        <v>【0.23】</v>
      </c>
    </row>
    <row r="7" spans="1:144" s="34" customFormat="1">
      <c r="A7" s="26"/>
      <c r="B7" s="35">
        <v>2015</v>
      </c>
      <c r="C7" s="35">
        <v>312029</v>
      </c>
      <c r="D7" s="35">
        <v>47</v>
      </c>
      <c r="E7" s="35">
        <v>17</v>
      </c>
      <c r="F7" s="35">
        <v>1</v>
      </c>
      <c r="G7" s="35">
        <v>0</v>
      </c>
      <c r="H7" s="35" t="s">
        <v>96</v>
      </c>
      <c r="I7" s="35" t="s">
        <v>97</v>
      </c>
      <c r="J7" s="35" t="s">
        <v>98</v>
      </c>
      <c r="K7" s="35" t="s">
        <v>99</v>
      </c>
      <c r="L7" s="35" t="s">
        <v>100</v>
      </c>
      <c r="M7" s="36" t="s">
        <v>101</v>
      </c>
      <c r="N7" s="36" t="s">
        <v>102</v>
      </c>
      <c r="O7" s="36">
        <v>67.77</v>
      </c>
      <c r="P7" s="36">
        <v>81.81</v>
      </c>
      <c r="Q7" s="36">
        <v>2898</v>
      </c>
      <c r="R7" s="36">
        <v>149731</v>
      </c>
      <c r="S7" s="36">
        <v>132.41999999999999</v>
      </c>
      <c r="T7" s="36">
        <v>1130.73</v>
      </c>
      <c r="U7" s="36">
        <v>100936</v>
      </c>
      <c r="V7" s="36">
        <v>22.27</v>
      </c>
      <c r="W7" s="36">
        <v>4532.38</v>
      </c>
      <c r="X7" s="36">
        <v>87.15</v>
      </c>
      <c r="Y7" s="36">
        <v>91.85</v>
      </c>
      <c r="Z7" s="36">
        <v>92.14</v>
      </c>
      <c r="AA7" s="36">
        <v>92</v>
      </c>
      <c r="AB7" s="36">
        <v>88.25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941.62</v>
      </c>
      <c r="BF7" s="36">
        <v>833.53</v>
      </c>
      <c r="BG7" s="36">
        <v>791.03</v>
      </c>
      <c r="BH7" s="36">
        <v>701.42</v>
      </c>
      <c r="BI7" s="36">
        <v>661.47</v>
      </c>
      <c r="BJ7" s="36">
        <v>936.66</v>
      </c>
      <c r="BK7" s="36">
        <v>918.88</v>
      </c>
      <c r="BL7" s="36">
        <v>885.97</v>
      </c>
      <c r="BM7" s="36">
        <v>854.16</v>
      </c>
      <c r="BN7" s="36">
        <v>1017.47</v>
      </c>
      <c r="BO7" s="36">
        <v>763.62</v>
      </c>
      <c r="BP7" s="36">
        <v>101.41</v>
      </c>
      <c r="BQ7" s="36">
        <v>106.57</v>
      </c>
      <c r="BR7" s="36">
        <v>104.16</v>
      </c>
      <c r="BS7" s="36">
        <v>119.5</v>
      </c>
      <c r="BT7" s="36">
        <v>118.03</v>
      </c>
      <c r="BU7" s="36">
        <v>88.44</v>
      </c>
      <c r="BV7" s="36">
        <v>88.2</v>
      </c>
      <c r="BW7" s="36">
        <v>89.94</v>
      </c>
      <c r="BX7" s="36">
        <v>93.13</v>
      </c>
      <c r="BY7" s="36">
        <v>96.37</v>
      </c>
      <c r="BZ7" s="36">
        <v>98.53</v>
      </c>
      <c r="CA7" s="36">
        <v>159.51</v>
      </c>
      <c r="CB7" s="36">
        <v>151.27000000000001</v>
      </c>
      <c r="CC7" s="36">
        <v>160.54</v>
      </c>
      <c r="CD7" s="36">
        <v>154.35</v>
      </c>
      <c r="CE7" s="36">
        <v>158.38</v>
      </c>
      <c r="CF7" s="36">
        <v>169.89</v>
      </c>
      <c r="CG7" s="36">
        <v>171.78</v>
      </c>
      <c r="CH7" s="36">
        <v>168.57</v>
      </c>
      <c r="CI7" s="36">
        <v>167.97</v>
      </c>
      <c r="CJ7" s="36">
        <v>162.65</v>
      </c>
      <c r="CK7" s="36">
        <v>139.69999999999999</v>
      </c>
      <c r="CL7" s="36">
        <v>48.85</v>
      </c>
      <c r="CM7" s="36">
        <v>44.15</v>
      </c>
      <c r="CN7" s="36">
        <v>42.21</v>
      </c>
      <c r="CO7" s="36">
        <v>41.9</v>
      </c>
      <c r="CP7" s="36">
        <v>42.69</v>
      </c>
      <c r="CQ7" s="36">
        <v>62.55</v>
      </c>
      <c r="CR7" s="36">
        <v>62.27</v>
      </c>
      <c r="CS7" s="36">
        <v>64.12</v>
      </c>
      <c r="CT7" s="36">
        <v>64.87</v>
      </c>
      <c r="CU7" s="36">
        <v>66.63</v>
      </c>
      <c r="CV7" s="36">
        <v>60.01</v>
      </c>
      <c r="CW7" s="36">
        <v>85.4</v>
      </c>
      <c r="CX7" s="36">
        <v>86</v>
      </c>
      <c r="CY7" s="36">
        <v>87</v>
      </c>
      <c r="CZ7" s="36">
        <v>87.38</v>
      </c>
      <c r="DA7" s="36">
        <v>88.07</v>
      </c>
      <c r="DB7" s="36">
        <v>90.26</v>
      </c>
      <c r="DC7" s="36">
        <v>90.69</v>
      </c>
      <c r="DD7" s="36">
        <v>90.91</v>
      </c>
      <c r="DE7" s="36">
        <v>91.11</v>
      </c>
      <c r="DF7" s="36">
        <v>93.38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0.04</v>
      </c>
      <c r="EE7" s="36">
        <v>0</v>
      </c>
      <c r="EF7" s="36">
        <v>0.04</v>
      </c>
      <c r="EG7" s="36">
        <v>0</v>
      </c>
      <c r="EH7" s="36">
        <v>0.19</v>
      </c>
      <c r="EI7" s="36">
        <v>0.04</v>
      </c>
      <c r="EJ7" s="36">
        <v>0.08</v>
      </c>
      <c r="EK7" s="36">
        <v>7.0000000000000007E-2</v>
      </c>
      <c r="EL7" s="36">
        <v>0.1</v>
      </c>
      <c r="EM7" s="36">
        <v>0.22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jouhou</cp:lastModifiedBy>
  <cp:lastPrinted>2017-02-13T05:39:38Z</cp:lastPrinted>
  <dcterms:created xsi:type="dcterms:W3CDTF">2017-02-08T02:53:15Z</dcterms:created>
  <dcterms:modified xsi:type="dcterms:W3CDTF">2017-02-13T08:06:03Z</dcterms:modified>
  <cp:category/>
</cp:coreProperties>
</file>