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003452\Documents\My Documents\H28年度\"/>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Q8"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<sst xmlns="http://schemas.openxmlformats.org/spreadsheetml/2006/main" count="218" uniqueCount="108">
  <si>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</si>
  <si>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</si>
  <si>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</si>
  <si>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</si>
  <si>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</si>
  <si>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</si>
  <si>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</si>
  <si>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</si>
  <si>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</si>
  <si>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</si>
  <si>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</si>
  <si>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</si>
  <si>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</si>
  <si>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</si>
  <si>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</si>
  <si>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</si>
  <si>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</si>
  <si>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</si>
  <si>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</si>
  <si>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</si>
  <si>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</si>
  <si>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</si>
  <si>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</si>
  <si>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</si>
  <si>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</si>
  <si>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</si>
  <si>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</si>
  <si>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</si>
  <si>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</si>
  <si>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</si>
  <si>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</si>
  <si>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</si>
  <si>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</si>
  <si>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</si>
  <si>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</si>
  <si>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</si>
  <si>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</si>
  <si>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</si>
  <si>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</si>
  <si>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</si>
  <si>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</si>
  <si>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</si>
  <si>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</si>
  <si>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</si>
  <si>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</si>
  <si>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</si>
  <si>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</si>
  <si>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</si>
  <si>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</si>
  <si>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</si>
  <si>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</si>
  <si>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</si>
  <si>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</si>
  <si>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</si>
  <si>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</si>
  <si>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</si>
  <si>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</si>
  <si>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</si>
  <si>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</si>
  <si>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</si>
  <si>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</si>
  <si>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</si>
  <si>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</si>
  <si>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</si>
  <si>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</si>
  <si>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</si>
  <si>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</si>
  <si>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</si>
  <si>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</si>
  <si>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</si>
  <si>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</si>
  <si>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</si>
  <si>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</si>
  <si>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</si>
  <si>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</si>
  <si>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</si>
  <si>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</si>
  <si>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</si>
  <si>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</si>
  <si>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</si>
  <si>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</si>
  <si>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</si>
  <si>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</si>
  <si>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</si>
  <si>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</si>
  <si>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</si>
  <si>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</si>
  <si>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</si>
  <si>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</si>
  <si>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</si>
  <si>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</si>
  <si>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</si>
  <si>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</si>
  <si>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鳥取市</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</si>
  <si>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</si>
  <si>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</si>
  <si>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</si>
  <si>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</si>
  <si>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</si>
  <si>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</si>
  <si>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</si>
  <si>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</si>
  <si>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</si>
  <si>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</si>
  <si>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</si>
  <si>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・給水人口は減少傾向にあるが、年間総有収水量及び給水水量はわずかながら増加傾向にある。給水収益も平成２６年度消費税率等の引き上げによる影響もあり、増となっている。
・収益的収支比率は、昨年度を底として増加しており、類似団体平均値及び全国平均を上回っている。しかし、平成２９年度の簡易水道の上水道への統合に伴い、地方債借入れにより水道施設の更新事業を推し進めており、今後地方債の償還額が増加し、収益的収支比率は下方に推移する見込みである。
・積極的な投資により企業債残高対給水収益比率は類似団体平均・全国平均を上回り、その差が拡大していく傾向にある。今後は、投資に見合う収益を確保するとともに、地方債借入額の見直しや経費の縮減を図る必要がある。
・給水原価は類似団体平均・全国平均より相当低く推移しているが、供給単価に比較して給水原価が約２倍と高いことから、料金回収率は類似団体平均を若干下回っている。
・有収率は類似団体平均に比較し高く推移しているが、施設利用率が類似団体平均・全国平均に比較し低いことから統合を見据えた施設の統廃合を進めている。</t>
    <rPh sb="1" eb="3">
      <t>キュウスイ</t>
    </rPh>
    <rPh sb="3" eb="5">
      <t>ジンコウ</t>
    </rPh>
    <rPh sb="6" eb="8">
      <t>ゲンショウ</t>
    </rPh>
    <rPh sb="8" eb="10">
      <t>ケイコウ</t>
    </rPh>
    <rPh sb="15" eb="17">
      <t>ネンカン</t>
    </rPh>
    <rPh sb="17" eb="18">
      <t>ソウ</t>
    </rPh>
    <rPh sb="18" eb="20">
      <t>ユウシュウ</t>
    </rPh>
    <rPh sb="20" eb="22">
      <t>スイリョウ</t>
    </rPh>
    <rPh sb="22" eb="23">
      <t>オヨ</t>
    </rPh>
    <rPh sb="24" eb="26">
      <t>キュウスイ</t>
    </rPh>
    <rPh sb="26" eb="28">
      <t>スイリョウ</t>
    </rPh>
    <rPh sb="35" eb="37">
      <t>ゾウカ</t>
    </rPh>
    <rPh sb="37" eb="39">
      <t>ケイコウ</t>
    </rPh>
    <rPh sb="58" eb="59">
      <t>トウ</t>
    </rPh>
    <rPh sb="60" eb="61">
      <t>ヒ</t>
    </rPh>
    <rPh sb="62" eb="63">
      <t>ア</t>
    </rPh>
    <rPh sb="73" eb="74">
      <t>ゾウ</t>
    </rPh>
    <rPh sb="83" eb="85">
      <t>シュウエキ</t>
    </rPh>
    <rPh sb="85" eb="86">
      <t>テキ</t>
    </rPh>
    <rPh sb="86" eb="88">
      <t>シュウシ</t>
    </rPh>
    <rPh sb="88" eb="90">
      <t>ヒリツ</t>
    </rPh>
    <rPh sb="100" eb="102">
      <t>ゾウカ</t>
    </rPh>
    <rPh sb="107" eb="109">
      <t>ルイジ</t>
    </rPh>
    <rPh sb="109" eb="111">
      <t>ダンタイ</t>
    </rPh>
    <rPh sb="111" eb="113">
      <t>ヘイキン</t>
    </rPh>
    <rPh sb="113" eb="114">
      <t>チ</t>
    </rPh>
    <rPh sb="114" eb="115">
      <t>オヨ</t>
    </rPh>
    <rPh sb="116" eb="118">
      <t>ゼンコク</t>
    </rPh>
    <rPh sb="118" eb="120">
      <t>ヘイキン</t>
    </rPh>
    <rPh sb="121" eb="123">
      <t>ウワマワ</t>
    </rPh>
    <rPh sb="132" eb="134">
      <t>ヘイセイ</t>
    </rPh>
    <rPh sb="136" eb="138">
      <t>ネンド</t>
    </rPh>
    <rPh sb="139" eb="141">
      <t>カンイ</t>
    </rPh>
    <rPh sb="141" eb="143">
      <t>スイドウ</t>
    </rPh>
    <rPh sb="144" eb="147">
      <t>ジョウスイドウ</t>
    </rPh>
    <rPh sb="149" eb="151">
      <t>トウゴウ</t>
    </rPh>
    <rPh sb="152" eb="153">
      <t>トモナ</t>
    </rPh>
    <rPh sb="155" eb="158">
      <t>チホウサイ</t>
    </rPh>
    <rPh sb="158" eb="160">
      <t>カリイレ</t>
    </rPh>
    <rPh sb="164" eb="166">
      <t>スイドウ</t>
    </rPh>
    <rPh sb="166" eb="168">
      <t>シセツ</t>
    </rPh>
    <rPh sb="169" eb="171">
      <t>コウシン</t>
    </rPh>
    <rPh sb="171" eb="173">
      <t>ジギョウ</t>
    </rPh>
    <rPh sb="174" eb="175">
      <t>オ</t>
    </rPh>
    <rPh sb="176" eb="177">
      <t>スス</t>
    </rPh>
    <rPh sb="182" eb="184">
      <t>コンゴ</t>
    </rPh>
    <rPh sb="184" eb="187">
      <t>チホウサイ</t>
    </rPh>
    <rPh sb="188" eb="190">
      <t>ショウカン</t>
    </rPh>
    <rPh sb="190" eb="191">
      <t>ガク</t>
    </rPh>
    <rPh sb="192" eb="194">
      <t>ゾウカ</t>
    </rPh>
    <rPh sb="196" eb="199">
      <t>シュウエキテキ</t>
    </rPh>
    <rPh sb="199" eb="201">
      <t>シュウシ</t>
    </rPh>
    <rPh sb="201" eb="203">
      <t>ヒリツ</t>
    </rPh>
    <rPh sb="204" eb="206">
      <t>カホウ</t>
    </rPh>
    <rPh sb="207" eb="209">
      <t>スイイ</t>
    </rPh>
    <rPh sb="211" eb="213">
      <t>ミコ</t>
    </rPh>
    <rPh sb="220" eb="223">
      <t>セッキョクテキ</t>
    </rPh>
    <rPh sb="224" eb="226">
      <t>トウシ</t>
    </rPh>
    <rPh sb="229" eb="231">
      <t>キギョウ</t>
    </rPh>
    <rPh sb="231" eb="232">
      <t>サイ</t>
    </rPh>
    <rPh sb="232" eb="234">
      <t>ザンダカ</t>
    </rPh>
    <rPh sb="234" eb="235">
      <t>タイ</t>
    </rPh>
    <rPh sb="235" eb="237">
      <t>キュウスイ</t>
    </rPh>
    <rPh sb="237" eb="239">
      <t>シュウエキ</t>
    </rPh>
    <rPh sb="239" eb="241">
      <t>ヒリツ</t>
    </rPh>
    <rPh sb="242" eb="244">
      <t>ルイジ</t>
    </rPh>
    <rPh sb="244" eb="246">
      <t>ダンタイ</t>
    </rPh>
    <rPh sb="246" eb="248">
      <t>ヘイキン</t>
    </rPh>
    <rPh sb="249" eb="251">
      <t>ゼンコク</t>
    </rPh>
    <rPh sb="251" eb="253">
      <t>ヘイキン</t>
    </rPh>
    <rPh sb="254" eb="256">
      <t>ウワマワ</t>
    </rPh>
    <rPh sb="260" eb="261">
      <t>サ</t>
    </rPh>
    <rPh sb="262" eb="264">
      <t>カクダイ</t>
    </rPh>
    <rPh sb="268" eb="270">
      <t>ケイコウ</t>
    </rPh>
    <rPh sb="274" eb="276">
      <t>コンゴ</t>
    </rPh>
    <rPh sb="278" eb="280">
      <t>トウシ</t>
    </rPh>
    <rPh sb="281" eb="283">
      <t>ミア</t>
    </rPh>
    <rPh sb="284" eb="286">
      <t>シュウエキ</t>
    </rPh>
    <rPh sb="287" eb="289">
      <t>カクホ</t>
    </rPh>
    <rPh sb="296" eb="299">
      <t>チホウサイ</t>
    </rPh>
    <rPh sb="299" eb="301">
      <t>カリイレ</t>
    </rPh>
    <rPh sb="301" eb="302">
      <t>ガク</t>
    </rPh>
    <rPh sb="303" eb="305">
      <t>ミナオ</t>
    </rPh>
    <rPh sb="307" eb="309">
      <t>ケイヒ</t>
    </rPh>
    <rPh sb="310" eb="312">
      <t>シュクゲン</t>
    </rPh>
    <rPh sb="313" eb="314">
      <t>ハカ</t>
    </rPh>
    <rPh sb="315" eb="317">
      <t>ヒツヨウ</t>
    </rPh>
    <rPh sb="323" eb="325">
      <t>キュウスイ</t>
    </rPh>
    <rPh sb="325" eb="327">
      <t>ゲンカ</t>
    </rPh>
    <rPh sb="328" eb="330">
      <t>ルイジ</t>
    </rPh>
    <rPh sb="330" eb="332">
      <t>ダンタイ</t>
    </rPh>
    <rPh sb="332" eb="334">
      <t>ヘイキン</t>
    </rPh>
    <rPh sb="335" eb="337">
      <t>ゼンコク</t>
    </rPh>
    <rPh sb="337" eb="339">
      <t>ヘイキン</t>
    </rPh>
    <rPh sb="341" eb="343">
      <t>ソウトウ</t>
    </rPh>
    <rPh sb="343" eb="344">
      <t>ヒク</t>
    </rPh>
    <rPh sb="345" eb="347">
      <t>スイイ</t>
    </rPh>
    <rPh sb="353" eb="355">
      <t>キョウキュウ</t>
    </rPh>
    <rPh sb="355" eb="357">
      <t>タンカ</t>
    </rPh>
    <rPh sb="358" eb="360">
      <t>ヒカク</t>
    </rPh>
    <rPh sb="362" eb="364">
      <t>キュウスイ</t>
    </rPh>
    <rPh sb="364" eb="366">
      <t>ゲンカ</t>
    </rPh>
    <rPh sb="367" eb="368">
      <t>ヤク</t>
    </rPh>
    <rPh sb="369" eb="370">
      <t>バイ</t>
    </rPh>
    <rPh sb="371" eb="372">
      <t>タカ</t>
    </rPh>
    <rPh sb="378" eb="380">
      <t>リョウキン</t>
    </rPh>
    <rPh sb="380" eb="382">
      <t>カイシュウ</t>
    </rPh>
    <rPh sb="382" eb="383">
      <t>リツ</t>
    </rPh>
    <rPh sb="384" eb="386">
      <t>ルイジ</t>
    </rPh>
    <rPh sb="386" eb="388">
      <t>ダンタイ</t>
    </rPh>
    <rPh sb="388" eb="390">
      <t>ヘイキン</t>
    </rPh>
    <rPh sb="391" eb="393">
      <t>ジャッカン</t>
    </rPh>
    <rPh sb="393" eb="395">
      <t>シタマワ</t>
    </rPh>
    <rPh sb="402" eb="405">
      <t>ユウシュウリツ</t>
    </rPh>
    <rPh sb="406" eb="408">
      <t>ルイジ</t>
    </rPh>
    <rPh sb="408" eb="410">
      <t>ダンタイ</t>
    </rPh>
    <rPh sb="410" eb="412">
      <t>ヘイキン</t>
    </rPh>
    <rPh sb="413" eb="415">
      <t>ヒカク</t>
    </rPh>
    <rPh sb="416" eb="417">
      <t>タカ</t>
    </rPh>
    <rPh sb="418" eb="420">
      <t>スイイ</t>
    </rPh>
    <rPh sb="426" eb="428">
      <t>シセツ</t>
    </rPh>
    <rPh sb="428" eb="431">
      <t>リヨウリツ</t>
    </rPh>
    <rPh sb="432" eb="434">
      <t>ルイジ</t>
    </rPh>
    <rPh sb="434" eb="436">
      <t>ダンタイ</t>
    </rPh>
    <rPh sb="436" eb="438">
      <t>ヘイキン</t>
    </rPh>
    <rPh sb="439" eb="441">
      <t>ゼンコク</t>
    </rPh>
    <rPh sb="441" eb="443">
      <t>ヘイキン</t>
    </rPh>
    <rPh sb="444" eb="446">
      <t>ヒカク</t>
    </rPh>
    <rPh sb="447" eb="448">
      <t>ヒク</t>
    </rPh>
    <rPh sb="453" eb="455">
      <t>トウゴウ</t>
    </rPh>
    <rPh sb="456" eb="458">
      <t>ミス</t>
    </rPh>
    <rPh sb="460" eb="462">
      <t>シセツ</t>
    </rPh>
    <rPh sb="463" eb="466">
      <t>トウハイゴウ</t>
    </rPh>
    <rPh sb="467" eb="468">
      <t>スス</t>
    </rPh>
    <phoneticPr fontId="4"/>
  </si>
  <si>
    <t>・簡易水道の統合を踏まえ、優先度が高い施設から整備を行う「鳥取市簡易水道施設整備計画」を策定し、順次、水道施設や管路を更新している。
・現在、上水道施設と接続するハード統合による管路の整備を継続して行っており、平成28年度完了見込みである。また、簡易水道施設の管路は過去３０年以内に整備されたものが多く、管路更新率は０％となっている。</t>
    <rPh sb="1" eb="3">
      <t>カンイ</t>
    </rPh>
    <rPh sb="3" eb="5">
      <t>スイドウ</t>
    </rPh>
    <rPh sb="6" eb="8">
      <t>トウゴウ</t>
    </rPh>
    <rPh sb="9" eb="10">
      <t>フ</t>
    </rPh>
    <rPh sb="13" eb="16">
      <t>ユウセンド</t>
    </rPh>
    <rPh sb="17" eb="18">
      <t>タカ</t>
    </rPh>
    <rPh sb="19" eb="21">
      <t>シセツ</t>
    </rPh>
    <rPh sb="23" eb="25">
      <t>セイビ</t>
    </rPh>
    <rPh sb="26" eb="27">
      <t>オコナ</t>
    </rPh>
    <rPh sb="29" eb="32">
      <t>トットリシ</t>
    </rPh>
    <rPh sb="32" eb="34">
      <t>カンイ</t>
    </rPh>
    <rPh sb="34" eb="36">
      <t>スイドウ</t>
    </rPh>
    <rPh sb="36" eb="38">
      <t>シセツ</t>
    </rPh>
    <rPh sb="38" eb="40">
      <t>セイビ</t>
    </rPh>
    <rPh sb="40" eb="42">
      <t>ケイカク</t>
    </rPh>
    <rPh sb="44" eb="46">
      <t>サクテイ</t>
    </rPh>
    <rPh sb="48" eb="50">
      <t>ジュンジ</t>
    </rPh>
    <rPh sb="51" eb="53">
      <t>スイドウ</t>
    </rPh>
    <rPh sb="53" eb="55">
      <t>シセツ</t>
    </rPh>
    <rPh sb="56" eb="58">
      <t>カンロ</t>
    </rPh>
    <rPh sb="59" eb="61">
      <t>コウシン</t>
    </rPh>
    <rPh sb="68" eb="70">
      <t>ゲンザイ</t>
    </rPh>
    <rPh sb="71" eb="74">
      <t>ジョウスイドウ</t>
    </rPh>
    <rPh sb="74" eb="76">
      <t>シセツ</t>
    </rPh>
    <rPh sb="77" eb="79">
      <t>セツゾク</t>
    </rPh>
    <rPh sb="84" eb="86">
      <t>トウゴウ</t>
    </rPh>
    <rPh sb="89" eb="91">
      <t>カンロ</t>
    </rPh>
    <rPh sb="92" eb="94">
      <t>セイビ</t>
    </rPh>
    <rPh sb="95" eb="97">
      <t>ケイゾク</t>
    </rPh>
    <rPh sb="99" eb="100">
      <t>オコナ</t>
    </rPh>
    <rPh sb="105" eb="107">
      <t>ヘイセイ</t>
    </rPh>
    <rPh sb="109" eb="111">
      <t>ネンド</t>
    </rPh>
    <rPh sb="111" eb="113">
      <t>カンリョウ</t>
    </rPh>
    <rPh sb="113" eb="115">
      <t>ミコ</t>
    </rPh>
    <rPh sb="123" eb="125">
      <t>カンイ</t>
    </rPh>
    <rPh sb="125" eb="127">
      <t>スイドウ</t>
    </rPh>
    <rPh sb="127" eb="129">
      <t>シセツ</t>
    </rPh>
    <rPh sb="130" eb="132">
      <t>カンロ</t>
    </rPh>
    <rPh sb="133" eb="135">
      <t>カコ</t>
    </rPh>
    <rPh sb="152" eb="154">
      <t>カンロ</t>
    </rPh>
    <rPh sb="154" eb="156">
      <t>コウシン</t>
    </rPh>
    <rPh sb="156" eb="157">
      <t>リツ</t>
    </rPh>
    <phoneticPr fontId="4"/>
  </si>
  <si>
    <t>・収益の改善及び水道料金を統一するため、平成２８年度、平均改定率８．２３％の改定を実施した。しかし、中山間地域等を中心とする簡易水道の給水区域では人口減少率が大きく、給水収益の大幅な改善は見込めない。
・統合に伴う施設整備を積極的に行っており、今後、地方債残高の増加が見込まれ、経営の健全性などは依然厳しい状況にある。
・施設整備が必要な簡易水道事業数が多く、簡易水道の統合までに実施すべき施設更新などを２８年度までに完了することは困難であり、統合後に実施せざるを得ない状況にある。
・更新する施設の統廃合や更新規模のダウンサイジング、地方債借入額の平準化など、更なるコスト縮減に努めるとともに、全般にわたる事務事業の見直しなどに最大限取り組む必要がある。</t>
    <rPh sb="1" eb="3">
      <t>シュウエキ</t>
    </rPh>
    <rPh sb="4" eb="6">
      <t>カイゼン</t>
    </rPh>
    <rPh sb="6" eb="7">
      <t>オヨ</t>
    </rPh>
    <rPh sb="8" eb="10">
      <t>スイドウ</t>
    </rPh>
    <rPh sb="10" eb="12">
      <t>リョウキン</t>
    </rPh>
    <rPh sb="13" eb="15">
      <t>トウイツ</t>
    </rPh>
    <rPh sb="27" eb="29">
      <t>ヘイキン</t>
    </rPh>
    <rPh sb="29" eb="31">
      <t>カイテイ</t>
    </rPh>
    <rPh sb="31" eb="32">
      <t>リツ</t>
    </rPh>
    <rPh sb="38" eb="40">
      <t>カイテイ</t>
    </rPh>
    <rPh sb="41" eb="43">
      <t>ジッシ</t>
    </rPh>
    <rPh sb="50" eb="53">
      <t>チュウサンカン</t>
    </rPh>
    <rPh sb="53" eb="55">
      <t>チイキ</t>
    </rPh>
    <rPh sb="55" eb="56">
      <t>トウ</t>
    </rPh>
    <rPh sb="57" eb="59">
      <t>チュウシン</t>
    </rPh>
    <rPh sb="62" eb="64">
      <t>カンイ</t>
    </rPh>
    <rPh sb="64" eb="66">
      <t>スイドウ</t>
    </rPh>
    <rPh sb="67" eb="69">
      <t>キュウスイ</t>
    </rPh>
    <rPh sb="69" eb="71">
      <t>クイキ</t>
    </rPh>
    <rPh sb="73" eb="75">
      <t>ジンコウ</t>
    </rPh>
    <rPh sb="75" eb="78">
      <t>ゲンショウリツ</t>
    </rPh>
    <rPh sb="79" eb="80">
      <t>オオ</t>
    </rPh>
    <rPh sb="83" eb="85">
      <t>キュウスイ</t>
    </rPh>
    <rPh sb="85" eb="87">
      <t>シュウエキ</t>
    </rPh>
    <rPh sb="88" eb="90">
      <t>オオハバ</t>
    </rPh>
    <rPh sb="91" eb="93">
      <t>カイゼン</t>
    </rPh>
    <rPh sb="94" eb="96">
      <t>ミコ</t>
    </rPh>
    <rPh sb="112" eb="115">
      <t>セッキョクテキ</t>
    </rPh>
    <rPh sb="116" eb="117">
      <t>オコナ</t>
    </rPh>
    <rPh sb="122" eb="124">
      <t>コンゴ</t>
    </rPh>
    <rPh sb="161" eb="163">
      <t>シセツ</t>
    </rPh>
    <rPh sb="163" eb="165">
      <t>セイビ</t>
    </rPh>
    <rPh sb="166" eb="168">
      <t>ヒツヨウ</t>
    </rPh>
    <rPh sb="169" eb="171">
      <t>カンイ</t>
    </rPh>
    <rPh sb="171" eb="173">
      <t>スイドウ</t>
    </rPh>
    <rPh sb="173" eb="175">
      <t>ジギョウ</t>
    </rPh>
    <rPh sb="175" eb="176">
      <t>スウ</t>
    </rPh>
    <rPh sb="177" eb="178">
      <t>オオ</t>
    </rPh>
    <rPh sb="180" eb="182">
      <t>カンイ</t>
    </rPh>
    <rPh sb="182" eb="184">
      <t>スイドウ</t>
    </rPh>
    <rPh sb="185" eb="187">
      <t>トウゴウ</t>
    </rPh>
    <rPh sb="190" eb="192">
      <t>ジッシ</t>
    </rPh>
    <rPh sb="195" eb="197">
      <t>シセツ</t>
    </rPh>
    <rPh sb="197" eb="199">
      <t>コウシン</t>
    </rPh>
    <rPh sb="204" eb="206">
      <t>ネンド</t>
    </rPh>
    <rPh sb="209" eb="211">
      <t>カンリョウ</t>
    </rPh>
    <rPh sb="216" eb="218">
      <t>コンナン</t>
    </rPh>
    <rPh sb="222" eb="225">
      <t>トウゴウゴ</t>
    </rPh>
    <rPh sb="226" eb="228">
      <t>ジッシ</t>
    </rPh>
    <rPh sb="232" eb="233">
      <t>エ</t>
    </rPh>
    <rPh sb="235" eb="237">
      <t>ジョウキョウ</t>
    </rPh>
    <rPh sb="243" eb="245">
      <t>コウシン</t>
    </rPh>
    <rPh sb="247" eb="249">
      <t>シセツ</t>
    </rPh>
    <rPh sb="250" eb="253">
      <t>トウハイゴウ</t>
    </rPh>
    <rPh sb="254" eb="256">
      <t>コウシン</t>
    </rPh>
    <rPh sb="256" eb="258">
      <t>キボ</t>
    </rPh>
    <rPh sb="268" eb="271">
      <t>チホウサイ</t>
    </rPh>
    <rPh sb="271" eb="273">
      <t>カリイレ</t>
    </rPh>
    <rPh sb="273" eb="274">
      <t>ガク</t>
    </rPh>
    <rPh sb="275" eb="278">
      <t>ヘイジュンカ</t>
    </rPh>
    <rPh sb="281" eb="282">
      <t>サラ</t>
    </rPh>
    <rPh sb="287" eb="289">
      <t>シュクゲン</t>
    </rPh>
    <rPh sb="290" eb="291">
      <t>ツト</t>
    </rPh>
    <rPh sb="298" eb="300">
      <t>ゼンパン</t>
    </rPh>
    <rPh sb="304" eb="306">
      <t>ジム</t>
    </rPh>
    <rPh sb="306" eb="308">
      <t>ジギョウ</t>
    </rPh>
    <rPh sb="309" eb="311">
      <t>ミナオ</t>
    </rPh>
    <rPh sb="315" eb="318">
      <t>サイダイゲン</t>
    </rPh>
    <rPh sb="318" eb="319">
      <t>ト</t>
    </rPh>
    <rPh sb="320" eb="321">
      <t>ク</t>
    </rPh>
    <rPh sb="322" eb="32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</si>
</sst>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quot;-&quot;">
                  <c:v>0.03</c:v>
                </c:pt>
                <c:pt idx="1">
                  <c:v>0</c:v>
                </c:pt>
                <c:pt idx="2" formatCode="#,##0.00;&quot;△&quot;#,##0.00;&quot;-&quot;">
                  <c:v>0.16</c:v>
                </c:pt>
                <c:pt idx="3" formatCode="#,##0.00;&quot;△&quot;#,##0.00;&quot;-&quot;">
                  <c:v>0.1</c:v>
                </c:pt>
                <c:pt idx="4">
                  <c:v>0</c:v>
                </c:pt>
              </c:numCache>
            </c:numRef>
          </c:val>
        </c:ser>
        <c:dLbls>
          <c:showLegendKey val="0"/>
          <c:showVal val="0"/>
          <c:showCatName val="0"/>
          <c:showSerName val="0"/>
          <c:showPercent val="0"/>
          <c:showBubbleSize val="0"/>
        </c:dLbls>
        <c:gapWidth val="150"/>
        <c:axId val="359572584"/>
        <c:axId val="359573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0.62</c:v>
                </c:pt>
                <c:pt idx="1">
                  <c:v>0.59</c:v>
                </c:pt>
                <c:pt idx="2">
                  <c:v>0.64</c:v>
                </c:pt>
                <c:pt idx="3">
                  <c:v>0.55000000000000004</c:v>
                </c:pt>
                <c:pt idx="4">
                  <c:v>0.54</c:v>
                </c:pt>
              </c:numCache>
            </c:numRef>
          </c:val>
          <c:smooth val="0"/>
        </c:ser>
        <c:dLbls>
          <c:showLegendKey val="0"/>
          <c:showVal val="0"/>
          <c:showCatName val="0"/>
          <c:showSerName val="0"/>
          <c:showPercent val="0"/>
          <c:showBubbleSize val="0"/>
        </c:dLbls>
        <c:marker val="1"/>
        <c:smooth val="0"/>
        <c:axId val="359572584"/>
        <c:axId val="359573368"/>
      </c:lineChart>
      <c:dateAx>
        <c:axId val="359572584"/>
        <c:scaling>
          <c:orientation val="minMax"/>
        </c:scaling>
        <c:delete val="1"/>
        <c:axPos val="b"/>
        <c:numFmt formatCode="ge" sourceLinked="1"/>
        <c:majorTickMark val="none"/>
        <c:minorTickMark val="none"/>
        <c:tickLblPos val="none"/>
        <c:crossAx val="359573368"/>
        <c:crosses val="autoZero"/>
        <c:auto val="1"/>
        <c:lblOffset val="100"/>
        <c:baseTimeUnit val="years"/>
      </c:dateAx>
      <c:valAx>
        <c:axId val="35957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572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55.21</c:v>
                </c:pt>
                <c:pt idx="1">
                  <c:v>55.9</c:v>
                </c:pt>
                <c:pt idx="2">
                  <c:v>52.35</c:v>
                </c:pt>
                <c:pt idx="3">
                  <c:v>48.85</c:v>
                </c:pt>
                <c:pt idx="4">
                  <c:v>51.09</c:v>
                </c:pt>
              </c:numCache>
            </c:numRef>
          </c:val>
        </c:ser>
        <c:dLbls>
          <c:showLegendKey val="0"/>
          <c:showVal val="0"/>
          <c:showCatName val="0"/>
          <c:showSerName val="0"/>
          <c:showPercent val="0"/>
          <c:showBubbleSize val="0"/>
        </c:dLbls>
        <c:gapWidth val="150"/>
        <c:axId val="124749192"/>
        <c:axId val="12475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64.3</c:v>
                </c:pt>
                <c:pt idx="1">
                  <c:v>63.99</c:v>
                </c:pt>
                <c:pt idx="2">
                  <c:v>62.01</c:v>
                </c:pt>
                <c:pt idx="3">
                  <c:v>60.68</c:v>
                </c:pt>
                <c:pt idx="4">
                  <c:v>59.87</c:v>
                </c:pt>
              </c:numCache>
            </c:numRef>
          </c:val>
          <c:smooth val="0"/>
        </c:ser>
        <c:dLbls>
          <c:showLegendKey val="0"/>
          <c:showVal val="0"/>
          <c:showCatName val="0"/>
          <c:showSerName val="0"/>
          <c:showPercent val="0"/>
          <c:showBubbleSize val="0"/>
        </c:dLbls>
        <c:marker val="1"/>
        <c:smooth val="0"/>
        <c:axId val="124749192"/>
        <c:axId val="124751936"/>
      </c:lineChart>
      <c:dateAx>
        <c:axId val="124749192"/>
        <c:scaling>
          <c:orientation val="minMax"/>
        </c:scaling>
        <c:delete val="1"/>
        <c:axPos val="b"/>
        <c:numFmt formatCode="ge" sourceLinked="1"/>
        <c:majorTickMark val="none"/>
        <c:minorTickMark val="none"/>
        <c:tickLblPos val="none"/>
        <c:crossAx val="124751936"/>
        <c:crosses val="autoZero"/>
        <c:auto val="1"/>
        <c:lblOffset val="100"/>
        <c:baseTimeUnit val="years"/>
      </c:dateAx>
      <c:valAx>
        <c:axId val="12475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74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85.92</c:v>
                </c:pt>
                <c:pt idx="1">
                  <c:v>88.05</c:v>
                </c:pt>
                <c:pt idx="2">
                  <c:v>85.95</c:v>
                </c:pt>
                <c:pt idx="3">
                  <c:v>87.39</c:v>
                </c:pt>
                <c:pt idx="4">
                  <c:v>85.63</c:v>
                </c:pt>
              </c:numCache>
            </c:numRef>
          </c:val>
        </c:ser>
        <c:dLbls>
          <c:showLegendKey val="0"/>
          <c:showVal val="0"/>
          <c:showCatName val="0"/>
          <c:showSerName val="0"/>
          <c:showPercent val="0"/>
          <c:showBubbleSize val="0"/>
        </c:dLbls>
        <c:gapWidth val="150"/>
        <c:axId val="418902232"/>
        <c:axId val="418901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76.38</c:v>
                </c:pt>
                <c:pt idx="1">
                  <c:v>76.260000000000005</c:v>
                </c:pt>
                <c:pt idx="2">
                  <c:v>75.8</c:v>
                </c:pt>
                <c:pt idx="3">
                  <c:v>75.760000000000005</c:v>
                </c:pt>
                <c:pt idx="4">
                  <c:v>75.48</c:v>
                </c:pt>
              </c:numCache>
            </c:numRef>
          </c:val>
          <c:smooth val="0"/>
        </c:ser>
        <c:dLbls>
          <c:showLegendKey val="0"/>
          <c:showVal val="0"/>
          <c:showCatName val="0"/>
          <c:showSerName val="0"/>
          <c:showPercent val="0"/>
          <c:showBubbleSize val="0"/>
        </c:dLbls>
        <c:marker val="1"/>
        <c:smooth val="0"/>
        <c:axId val="418902232"/>
        <c:axId val="418901448"/>
      </c:lineChart>
      <c:dateAx>
        <c:axId val="418902232"/>
        <c:scaling>
          <c:orientation val="minMax"/>
        </c:scaling>
        <c:delete val="1"/>
        <c:axPos val="b"/>
        <c:numFmt formatCode="ge" sourceLinked="1"/>
        <c:majorTickMark val="none"/>
        <c:minorTickMark val="none"/>
        <c:tickLblPos val="none"/>
        <c:crossAx val="418901448"/>
        <c:crosses val="autoZero"/>
        <c:auto val="1"/>
        <c:lblOffset val="100"/>
        <c:baseTimeUnit val="years"/>
      </c:dateAx>
      <c:valAx>
        <c:axId val="418901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90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84.49</c:v>
                </c:pt>
                <c:pt idx="1">
                  <c:v>85.1</c:v>
                </c:pt>
                <c:pt idx="2">
                  <c:v>83.13</c:v>
                </c:pt>
                <c:pt idx="3">
                  <c:v>82.31</c:v>
                </c:pt>
                <c:pt idx="4">
                  <c:v>82.75</c:v>
                </c:pt>
              </c:numCache>
            </c:numRef>
          </c:val>
        </c:ser>
        <c:dLbls>
          <c:showLegendKey val="0"/>
          <c:showVal val="0"/>
          <c:showCatName val="0"/>
          <c:showSerName val="0"/>
          <c:showPercent val="0"/>
          <c:showBubbleSize val="0"/>
        </c:dLbls>
        <c:gapWidth val="150"/>
        <c:axId val="124748408"/>
        <c:axId val="124747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76.64</c:v>
                </c:pt>
                <c:pt idx="1">
                  <c:v>75.91</c:v>
                </c:pt>
                <c:pt idx="2">
                  <c:v>77.19</c:v>
                </c:pt>
                <c:pt idx="3">
                  <c:v>77.48</c:v>
                </c:pt>
                <c:pt idx="4">
                  <c:v>76.02</c:v>
                </c:pt>
              </c:numCache>
            </c:numRef>
          </c:val>
          <c:smooth val="0"/>
        </c:ser>
        <c:dLbls>
          <c:showLegendKey val="0"/>
          <c:showVal val="0"/>
          <c:showCatName val="0"/>
          <c:showSerName val="0"/>
          <c:showPercent val="0"/>
          <c:showBubbleSize val="0"/>
        </c:dLbls>
        <c:marker val="1"/>
        <c:smooth val="0"/>
        <c:axId val="124748408"/>
        <c:axId val="124747624"/>
      </c:lineChart>
      <c:dateAx>
        <c:axId val="124748408"/>
        <c:scaling>
          <c:orientation val="minMax"/>
        </c:scaling>
        <c:delete val="1"/>
        <c:axPos val="b"/>
        <c:numFmt formatCode="ge" sourceLinked="1"/>
        <c:majorTickMark val="none"/>
        <c:minorTickMark val="none"/>
        <c:tickLblPos val="none"/>
        <c:crossAx val="124747624"/>
        <c:crosses val="autoZero"/>
        <c:auto val="1"/>
        <c:lblOffset val="100"/>
        <c:baseTimeUnit val="years"/>
      </c:dateAx>
      <c:valAx>
        <c:axId val="124747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748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4753112"/>
        <c:axId val="12474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4753112"/>
        <c:axId val="124747232"/>
      </c:lineChart>
      <c:dateAx>
        <c:axId val="124753112"/>
        <c:scaling>
          <c:orientation val="minMax"/>
        </c:scaling>
        <c:delete val="1"/>
        <c:axPos val="b"/>
        <c:numFmt formatCode="ge" sourceLinked="1"/>
        <c:majorTickMark val="none"/>
        <c:minorTickMark val="none"/>
        <c:tickLblPos val="none"/>
        <c:crossAx val="124747232"/>
        <c:crosses val="autoZero"/>
        <c:auto val="1"/>
        <c:lblOffset val="100"/>
        <c:baseTimeUnit val="years"/>
      </c:dateAx>
      <c:valAx>
        <c:axId val="12474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75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4754288"/>
        <c:axId val="12474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4754288"/>
        <c:axId val="124748800"/>
      </c:lineChart>
      <c:dateAx>
        <c:axId val="124754288"/>
        <c:scaling>
          <c:orientation val="minMax"/>
        </c:scaling>
        <c:delete val="1"/>
        <c:axPos val="b"/>
        <c:numFmt formatCode="ge" sourceLinked="1"/>
        <c:majorTickMark val="none"/>
        <c:minorTickMark val="none"/>
        <c:tickLblPos val="none"/>
        <c:crossAx val="124748800"/>
        <c:crosses val="autoZero"/>
        <c:auto val="1"/>
        <c:lblOffset val="100"/>
        <c:baseTimeUnit val="years"/>
      </c:dateAx>
      <c:valAx>
        <c:axId val="12474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75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8676648"/>
        <c:axId val="41867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8676648"/>
        <c:axId val="418677824"/>
      </c:lineChart>
      <c:dateAx>
        <c:axId val="418676648"/>
        <c:scaling>
          <c:orientation val="minMax"/>
        </c:scaling>
        <c:delete val="1"/>
        <c:axPos val="b"/>
        <c:numFmt formatCode="ge" sourceLinked="1"/>
        <c:majorTickMark val="none"/>
        <c:minorTickMark val="none"/>
        <c:tickLblPos val="none"/>
        <c:crossAx val="418677824"/>
        <c:crosses val="autoZero"/>
        <c:auto val="1"/>
        <c:lblOffset val="100"/>
        <c:baseTimeUnit val="years"/>
      </c:dateAx>
      <c:valAx>
        <c:axId val="41867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67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8678608"/>
        <c:axId val="418682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8678608"/>
        <c:axId val="418682920"/>
      </c:lineChart>
      <c:dateAx>
        <c:axId val="418678608"/>
        <c:scaling>
          <c:orientation val="minMax"/>
        </c:scaling>
        <c:delete val="1"/>
        <c:axPos val="b"/>
        <c:numFmt formatCode="ge" sourceLinked="1"/>
        <c:majorTickMark val="none"/>
        <c:minorTickMark val="none"/>
        <c:tickLblPos val="none"/>
        <c:crossAx val="418682920"/>
        <c:crosses val="autoZero"/>
        <c:auto val="1"/>
        <c:lblOffset val="100"/>
        <c:baseTimeUnit val="years"/>
      </c:dateAx>
      <c:valAx>
        <c:axId val="418682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67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1356.07</c:v>
                </c:pt>
                <c:pt idx="1">
                  <c:v>1432.01</c:v>
                </c:pt>
                <c:pt idx="2">
                  <c:v>1486.94</c:v>
                </c:pt>
                <c:pt idx="3">
                  <c:v>1562.25</c:v>
                </c:pt>
                <c:pt idx="4">
                  <c:v>1623.55</c:v>
                </c:pt>
              </c:numCache>
            </c:numRef>
          </c:val>
        </c:ser>
        <c:dLbls>
          <c:showLegendKey val="0"/>
          <c:showVal val="0"/>
          <c:showCatName val="0"/>
          <c:showSerName val="0"/>
          <c:showPercent val="0"/>
          <c:showBubbleSize val="0"/>
        </c:dLbls>
        <c:gapWidth val="150"/>
        <c:axId val="418682528"/>
        <c:axId val="41868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1355.28</c:v>
                </c:pt>
                <c:pt idx="1">
                  <c:v>1321.78</c:v>
                </c:pt>
                <c:pt idx="2">
                  <c:v>1326.51</c:v>
                </c:pt>
                <c:pt idx="3">
                  <c:v>1285.3599999999999</c:v>
                </c:pt>
                <c:pt idx="4">
                  <c:v>1246.73</c:v>
                </c:pt>
              </c:numCache>
            </c:numRef>
          </c:val>
          <c:smooth val="0"/>
        </c:ser>
        <c:dLbls>
          <c:showLegendKey val="0"/>
          <c:showVal val="0"/>
          <c:showCatName val="0"/>
          <c:showSerName val="0"/>
          <c:showPercent val="0"/>
          <c:showBubbleSize val="0"/>
        </c:dLbls>
        <c:marker val="1"/>
        <c:smooth val="0"/>
        <c:axId val="418682528"/>
        <c:axId val="418680176"/>
      </c:lineChart>
      <c:dateAx>
        <c:axId val="418682528"/>
        <c:scaling>
          <c:orientation val="minMax"/>
        </c:scaling>
        <c:delete val="1"/>
        <c:axPos val="b"/>
        <c:numFmt formatCode="ge" sourceLinked="1"/>
        <c:majorTickMark val="none"/>
        <c:minorTickMark val="none"/>
        <c:tickLblPos val="none"/>
        <c:crossAx val="418680176"/>
        <c:crosses val="autoZero"/>
        <c:auto val="1"/>
        <c:lblOffset val="100"/>
        <c:baseTimeUnit val="years"/>
      </c:dateAx>
      <c:valAx>
        <c:axId val="41868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68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50.21</c:v>
                </c:pt>
                <c:pt idx="1">
                  <c:v>48.6</c:v>
                </c:pt>
                <c:pt idx="2">
                  <c:v>50.33</c:v>
                </c:pt>
                <c:pt idx="3">
                  <c:v>52.2</c:v>
                </c:pt>
                <c:pt idx="4">
                  <c:v>52.04</c:v>
                </c:pt>
              </c:numCache>
            </c:numRef>
          </c:val>
        </c:ser>
        <c:dLbls>
          <c:showLegendKey val="0"/>
          <c:showVal val="0"/>
          <c:showCatName val="0"/>
          <c:showSerName val="0"/>
          <c:showPercent val="0"/>
          <c:showBubbleSize val="0"/>
        </c:dLbls>
        <c:gapWidth val="150"/>
        <c:axId val="418679000"/>
        <c:axId val="418681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54.56</c:v>
                </c:pt>
                <c:pt idx="1">
                  <c:v>54.57</c:v>
                </c:pt>
                <c:pt idx="2">
                  <c:v>54.4</c:v>
                </c:pt>
                <c:pt idx="3">
                  <c:v>54.45</c:v>
                </c:pt>
                <c:pt idx="4">
                  <c:v>54.33</c:v>
                </c:pt>
              </c:numCache>
            </c:numRef>
          </c:val>
          <c:smooth val="0"/>
        </c:ser>
        <c:dLbls>
          <c:showLegendKey val="0"/>
          <c:showVal val="0"/>
          <c:showCatName val="0"/>
          <c:showSerName val="0"/>
          <c:showPercent val="0"/>
          <c:showBubbleSize val="0"/>
        </c:dLbls>
        <c:marker val="1"/>
        <c:smooth val="0"/>
        <c:axId val="418679000"/>
        <c:axId val="418681352"/>
      </c:lineChart>
      <c:dateAx>
        <c:axId val="418679000"/>
        <c:scaling>
          <c:orientation val="minMax"/>
        </c:scaling>
        <c:delete val="1"/>
        <c:axPos val="b"/>
        <c:numFmt formatCode="ge" sourceLinked="1"/>
        <c:majorTickMark val="none"/>
        <c:minorTickMark val="none"/>
        <c:tickLblPos val="none"/>
        <c:crossAx val="418681352"/>
        <c:crosses val="autoZero"/>
        <c:auto val="1"/>
        <c:lblOffset val="100"/>
        <c:baseTimeUnit val="years"/>
      </c:dateAx>
      <c:valAx>
        <c:axId val="418681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679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178.03</c:v>
                </c:pt>
                <c:pt idx="1">
                  <c:v>179.3</c:v>
                </c:pt>
                <c:pt idx="2">
                  <c:v>196.67</c:v>
                </c:pt>
                <c:pt idx="3">
                  <c:v>194.71</c:v>
                </c:pt>
                <c:pt idx="4">
                  <c:v>191.7</c:v>
                </c:pt>
              </c:numCache>
            </c:numRef>
          </c:val>
        </c:ser>
        <c:dLbls>
          <c:showLegendKey val="0"/>
          <c:showVal val="0"/>
          <c:showCatName val="0"/>
          <c:showSerName val="0"/>
          <c:showPercent val="0"/>
          <c:showBubbleSize val="0"/>
        </c:dLbls>
        <c:gapWidth val="150"/>
        <c:axId val="418677040"/>
        <c:axId val="418679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314.44</c:v>
                </c:pt>
                <c:pt idx="1">
                  <c:v>318.02999999999997</c:v>
                </c:pt>
                <c:pt idx="2">
                  <c:v>325.14</c:v>
                </c:pt>
                <c:pt idx="3">
                  <c:v>332.75</c:v>
                </c:pt>
                <c:pt idx="4">
                  <c:v>341.05</c:v>
                </c:pt>
              </c:numCache>
            </c:numRef>
          </c:val>
          <c:smooth val="0"/>
        </c:ser>
        <c:dLbls>
          <c:showLegendKey val="0"/>
          <c:showVal val="0"/>
          <c:showCatName val="0"/>
          <c:showSerName val="0"/>
          <c:showPercent val="0"/>
          <c:showBubbleSize val="0"/>
        </c:dLbls>
        <c:marker val="1"/>
        <c:smooth val="0"/>
        <c:axId val="418677040"/>
        <c:axId val="418679784"/>
      </c:lineChart>
      <c:dateAx>
        <c:axId val="418677040"/>
        <c:scaling>
          <c:orientation val="minMax"/>
        </c:scaling>
        <c:delete val="1"/>
        <c:axPos val="b"/>
        <c:numFmt formatCode="ge" sourceLinked="1"/>
        <c:majorTickMark val="none"/>
        <c:minorTickMark val="none"/>
        <c:tickLblPos val="none"/>
        <c:crossAx val="418679784"/>
        <c:crosses val="autoZero"/>
        <c:auto val="1"/>
        <c:lblOffset val="100"/>
        <c:baseTimeUnit val="years"/>
      </c:dateAx>
      <c:valAx>
        <c:axId val="418679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67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5"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鳥取県　鳥取市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D1</v>
      </c>
      <c r="AA8" s="52"/>
      <c r="AB8" s="52"/>
      <c r="AC8" s="52"/>
      <c r="AD8" s="52"/>
      <c r="AE8" s="52"/>
      <c r="AF8" s="52"/>
      <c r="AG8" s="53"/>
      <c r="AH8" s="3"/>
      <c r="AI8" s="54">
        <f>データ!Q6</f>
        <v>191969</v>
      </c>
      <c r="AJ8" s="55"/>
      <c r="AK8" s="55"/>
      <c r="AL8" s="55"/>
      <c r="AM8" s="55"/>
      <c r="AN8" s="55"/>
      <c r="AO8" s="55"/>
      <c r="AP8" s="56"/>
      <c r="AQ8" s="46">
        <f>データ!R6</f>
        <v>765.31</v>
      </c>
      <c r="AR8" s="46"/>
      <c r="AS8" s="46"/>
      <c r="AT8" s="46"/>
      <c r="AU8" s="46"/>
      <c r="AV8" s="46"/>
      <c r="AW8" s="46"/>
      <c r="AX8" s="46"/>
      <c r="AY8" s="46">
        <f>データ!S6</f>
        <v>250.84</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15.36</v>
      </c>
      <c r="S10" s="46"/>
      <c r="T10" s="46"/>
      <c r="U10" s="46"/>
      <c r="V10" s="46"/>
      <c r="W10" s="46"/>
      <c r="X10" s="46"/>
      <c r="Y10" s="46"/>
      <c r="Z10" s="80">
        <f>データ!P6</f>
        <v>2419</v>
      </c>
      <c r="AA10" s="80"/>
      <c r="AB10" s="80"/>
      <c r="AC10" s="80"/>
      <c r="AD10" s="80"/>
      <c r="AE10" s="80"/>
      <c r="AF10" s="80"/>
      <c r="AG10" s="80"/>
      <c r="AH10" s="2"/>
      <c r="AI10" s="80">
        <f>データ!T6</f>
        <v>29355</v>
      </c>
      <c r="AJ10" s="80"/>
      <c r="AK10" s="80"/>
      <c r="AL10" s="80"/>
      <c r="AM10" s="80"/>
      <c r="AN10" s="80"/>
      <c r="AO10" s="80"/>
      <c r="AP10" s="80"/>
      <c r="AQ10" s="46">
        <f>データ!U6</f>
        <v>61.8</v>
      </c>
      <c r="AR10" s="46"/>
      <c r="AS10" s="46"/>
      <c r="AT10" s="46"/>
      <c r="AU10" s="46"/>
      <c r="AV10" s="46"/>
      <c r="AW10" s="46"/>
      <c r="AX10" s="46"/>
      <c r="AY10" s="46">
        <f>データ!V6</f>
        <v>475</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312011</v>
      </c>
      <c r="D6" s="31">
        <f t="shared" si="3"/>
        <v>47</v>
      </c>
      <c r="E6" s="31">
        <f t="shared" si="3"/>
        <v>1</v>
      </c>
      <c r="F6" s="31">
        <f t="shared" si="3"/>
        <v>0</v>
      </c>
      <c r="G6" s="31">
        <f t="shared" si="3"/>
        <v>0</v>
      </c>
      <c r="H6" s="31" t="str">
        <f t="shared" si="3"/>
        <v>鳥取県　鳥取市</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15.36</v>
      </c>
      <c r="P6" s="32">
        <f t="shared" si="3"/>
        <v>2419</v>
      </c>
      <c r="Q6" s="32">
        <f t="shared" si="3"/>
        <v>191969</v>
      </c>
      <c r="R6" s="32">
        <f t="shared" si="3"/>
        <v>765.31</v>
      </c>
      <c r="S6" s="32">
        <f t="shared" si="3"/>
        <v>250.84</v>
      </c>
      <c r="T6" s="32">
        <f t="shared" si="3"/>
        <v>29355</v>
      </c>
      <c r="U6" s="32">
        <f t="shared" si="3"/>
        <v>61.8</v>
      </c>
      <c r="V6" s="32">
        <f t="shared" si="3"/>
        <v>475</v>
      </c>
      <c r="W6" s="33">
        <f>IF(W7="",NA(),W7)</f>
        <v>84.49</v>
      </c>
      <c r="X6" s="33">
        <f t="shared" ref="X6:AF6" si="4">IF(X7="",NA(),X7)</f>
        <v>85.1</v>
      </c>
      <c r="Y6" s="33">
        <f t="shared" si="4"/>
        <v>83.13</v>
      </c>
      <c r="Z6" s="33">
        <f t="shared" si="4"/>
        <v>82.31</v>
      </c>
      <c r="AA6" s="33">
        <f t="shared" si="4"/>
        <v>82.75</v>
      </c>
      <c r="AB6" s="33">
        <f t="shared" si="4"/>
        <v>76.64</v>
      </c>
      <c r="AC6" s="33">
        <f t="shared" si="4"/>
        <v>75.91</v>
      </c>
      <c r="AD6" s="33">
        <f t="shared" si="4"/>
        <v>77.19</v>
      </c>
      <c r="AE6" s="33">
        <f t="shared" si="4"/>
        <v>77.48</v>
      </c>
      <c r="AF6" s="33">
        <f t="shared" si="4"/>
        <v>76.02</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1356.07</v>
      </c>
      <c r="BE6" s="33">
        <f t="shared" ref="BE6:BM6" si="7">IF(BE7="",NA(),BE7)</f>
        <v>1432.01</v>
      </c>
      <c r="BF6" s="33">
        <f t="shared" si="7"/>
        <v>1486.94</v>
      </c>
      <c r="BG6" s="33">
        <f t="shared" si="7"/>
        <v>1562.25</v>
      </c>
      <c r="BH6" s="33">
        <f t="shared" si="7"/>
        <v>1623.55</v>
      </c>
      <c r="BI6" s="33">
        <f t="shared" si="7"/>
        <v>1355.28</v>
      </c>
      <c r="BJ6" s="33">
        <f t="shared" si="7"/>
        <v>1321.78</v>
      </c>
      <c r="BK6" s="33">
        <f t="shared" si="7"/>
        <v>1326.51</v>
      </c>
      <c r="BL6" s="33">
        <f t="shared" si="7"/>
        <v>1285.3599999999999</v>
      </c>
      <c r="BM6" s="33">
        <f t="shared" si="7"/>
        <v>1246.73</v>
      </c>
      <c r="BN6" s="32" t="str">
        <f>IF(BN7="","",IF(BN7="-","【-】","【"&amp;SUBSTITUTE(TEXT(BN7,"#,##0.00"),"-","△")&amp;"】"))</f>
        <v>【1,242.90】</v>
      </c>
      <c r="BO6" s="33">
        <f>IF(BO7="",NA(),BO7)</f>
        <v>50.21</v>
      </c>
      <c r="BP6" s="33">
        <f t="shared" ref="BP6:BX6" si="8">IF(BP7="",NA(),BP7)</f>
        <v>48.6</v>
      </c>
      <c r="BQ6" s="33">
        <f t="shared" si="8"/>
        <v>50.33</v>
      </c>
      <c r="BR6" s="33">
        <f t="shared" si="8"/>
        <v>52.2</v>
      </c>
      <c r="BS6" s="33">
        <f t="shared" si="8"/>
        <v>52.04</v>
      </c>
      <c r="BT6" s="33">
        <f t="shared" si="8"/>
        <v>54.56</v>
      </c>
      <c r="BU6" s="33">
        <f t="shared" si="8"/>
        <v>54.57</v>
      </c>
      <c r="BV6" s="33">
        <f t="shared" si="8"/>
        <v>54.4</v>
      </c>
      <c r="BW6" s="33">
        <f t="shared" si="8"/>
        <v>54.45</v>
      </c>
      <c r="BX6" s="33">
        <f t="shared" si="8"/>
        <v>54.33</v>
      </c>
      <c r="BY6" s="32" t="str">
        <f>IF(BY7="","",IF(BY7="-","【-】","【"&amp;SUBSTITUTE(TEXT(BY7,"#,##0.00"),"-","△")&amp;"】"))</f>
        <v>【33.35】</v>
      </c>
      <c r="BZ6" s="33">
        <f>IF(BZ7="",NA(),BZ7)</f>
        <v>178.03</v>
      </c>
      <c r="CA6" s="33">
        <f t="shared" ref="CA6:CI6" si="9">IF(CA7="",NA(),CA7)</f>
        <v>179.3</v>
      </c>
      <c r="CB6" s="33">
        <f t="shared" si="9"/>
        <v>196.67</v>
      </c>
      <c r="CC6" s="33">
        <f t="shared" si="9"/>
        <v>194.71</v>
      </c>
      <c r="CD6" s="33">
        <f t="shared" si="9"/>
        <v>191.7</v>
      </c>
      <c r="CE6" s="33">
        <f t="shared" si="9"/>
        <v>314.44</v>
      </c>
      <c r="CF6" s="33">
        <f t="shared" si="9"/>
        <v>318.02999999999997</v>
      </c>
      <c r="CG6" s="33">
        <f t="shared" si="9"/>
        <v>325.14</v>
      </c>
      <c r="CH6" s="33">
        <f t="shared" si="9"/>
        <v>332.75</v>
      </c>
      <c r="CI6" s="33">
        <f t="shared" si="9"/>
        <v>341.05</v>
      </c>
      <c r="CJ6" s="32" t="str">
        <f>IF(CJ7="","",IF(CJ7="-","【-】","【"&amp;SUBSTITUTE(TEXT(CJ7,"#,##0.00"),"-","△")&amp;"】"))</f>
        <v>【524.69】</v>
      </c>
      <c r="CK6" s="33">
        <f>IF(CK7="",NA(),CK7)</f>
        <v>55.21</v>
      </c>
      <c r="CL6" s="33">
        <f t="shared" ref="CL6:CT6" si="10">IF(CL7="",NA(),CL7)</f>
        <v>55.9</v>
      </c>
      <c r="CM6" s="33">
        <f t="shared" si="10"/>
        <v>52.35</v>
      </c>
      <c r="CN6" s="33">
        <f t="shared" si="10"/>
        <v>48.85</v>
      </c>
      <c r="CO6" s="33">
        <f t="shared" si="10"/>
        <v>51.09</v>
      </c>
      <c r="CP6" s="33">
        <f t="shared" si="10"/>
        <v>64.3</v>
      </c>
      <c r="CQ6" s="33">
        <f t="shared" si="10"/>
        <v>63.99</v>
      </c>
      <c r="CR6" s="33">
        <f t="shared" si="10"/>
        <v>62.01</v>
      </c>
      <c r="CS6" s="33">
        <f t="shared" si="10"/>
        <v>60.68</v>
      </c>
      <c r="CT6" s="33">
        <f t="shared" si="10"/>
        <v>59.87</v>
      </c>
      <c r="CU6" s="32" t="str">
        <f>IF(CU7="","",IF(CU7="-","【-】","【"&amp;SUBSTITUTE(TEXT(CU7,"#,##0.00"),"-","△")&amp;"】"))</f>
        <v>【57.58】</v>
      </c>
      <c r="CV6" s="33">
        <f>IF(CV7="",NA(),CV7)</f>
        <v>85.92</v>
      </c>
      <c r="CW6" s="33">
        <f t="shared" ref="CW6:DE6" si="11">IF(CW7="",NA(),CW7)</f>
        <v>88.05</v>
      </c>
      <c r="CX6" s="33">
        <f t="shared" si="11"/>
        <v>85.95</v>
      </c>
      <c r="CY6" s="33">
        <f t="shared" si="11"/>
        <v>87.39</v>
      </c>
      <c r="CZ6" s="33">
        <f t="shared" si="11"/>
        <v>85.63</v>
      </c>
      <c r="DA6" s="33">
        <f t="shared" si="11"/>
        <v>76.38</v>
      </c>
      <c r="DB6" s="33">
        <f t="shared" si="11"/>
        <v>76.260000000000005</v>
      </c>
      <c r="DC6" s="33">
        <f t="shared" si="11"/>
        <v>75.8</v>
      </c>
      <c r="DD6" s="33">
        <f t="shared" si="11"/>
        <v>75.760000000000005</v>
      </c>
      <c r="DE6" s="33">
        <f t="shared" si="11"/>
        <v>75.48</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0.03</v>
      </c>
      <c r="ED6" s="32">
        <f t="shared" ref="ED6:EL6" si="14">IF(ED7="",NA(),ED7)</f>
        <v>0</v>
      </c>
      <c r="EE6" s="33">
        <f t="shared" si="14"/>
        <v>0.16</v>
      </c>
      <c r="EF6" s="33">
        <f t="shared" si="14"/>
        <v>0.1</v>
      </c>
      <c r="EG6" s="32">
        <f t="shared" si="14"/>
        <v>0</v>
      </c>
      <c r="EH6" s="33">
        <f t="shared" si="14"/>
        <v>0.62</v>
      </c>
      <c r="EI6" s="33">
        <f t="shared" si="14"/>
        <v>0.59</v>
      </c>
      <c r="EJ6" s="33">
        <f t="shared" si="14"/>
        <v>0.64</v>
      </c>
      <c r="EK6" s="33">
        <f t="shared" si="14"/>
        <v>0.55000000000000004</v>
      </c>
      <c r="EL6" s="33">
        <f t="shared" si="14"/>
        <v>0.54</v>
      </c>
      <c r="EM6" s="32" t="str">
        <f>IF(EM7="","",IF(EM7="-","【-】","【"&amp;SUBSTITUTE(TEXT(EM7,"#,##0.00"),"-","△")&amp;"】"))</f>
        <v>【0.71】</v>
      </c>
    </row>
    <row r="7" spans="1:143" s="34" customFormat="1">
      <c r="A7" s="26"/>
      <c r="B7" s="35">
        <v>2015</v>
      </c>
      <c r="C7" s="35">
        <v>312011</v>
      </c>
      <c r="D7" s="35">
        <v>47</v>
      </c>
      <c r="E7" s="35">
        <v>1</v>
      </c>
      <c r="F7" s="35">
        <v>0</v>
      </c>
      <c r="G7" s="35">
        <v>0</v>
      </c>
      <c r="H7" s="35" t="s">
        <v>93</v>
      </c>
      <c r="I7" s="35" t="s">
        <v>94</v>
      </c>
      <c r="J7" s="35" t="s">
        <v>95</v>
      </c>
      <c r="K7" s="35" t="s">
        <v>96</v>
      </c>
      <c r="L7" s="35" t="s">
        <v>97</v>
      </c>
      <c r="M7" s="36" t="s">
        <v>98</v>
      </c>
      <c r="N7" s="36" t="s">
        <v>99</v>
      </c>
      <c r="O7" s="36">
        <v>15.36</v>
      </c>
      <c r="P7" s="36">
        <v>2419</v>
      </c>
      <c r="Q7" s="36">
        <v>191969</v>
      </c>
      <c r="R7" s="36">
        <v>765.31</v>
      </c>
      <c r="S7" s="36">
        <v>250.84</v>
      </c>
      <c r="T7" s="36">
        <v>29355</v>
      </c>
      <c r="U7" s="36">
        <v>61.8</v>
      </c>
      <c r="V7" s="36">
        <v>475</v>
      </c>
      <c r="W7" s="36">
        <v>84.49</v>
      </c>
      <c r="X7" s="36">
        <v>85.1</v>
      </c>
      <c r="Y7" s="36">
        <v>83.13</v>
      </c>
      <c r="Z7" s="36">
        <v>82.31</v>
      </c>
      <c r="AA7" s="36">
        <v>82.75</v>
      </c>
      <c r="AB7" s="36">
        <v>76.64</v>
      </c>
      <c r="AC7" s="36">
        <v>75.91</v>
      </c>
      <c r="AD7" s="36">
        <v>77.19</v>
      </c>
      <c r="AE7" s="36">
        <v>77.48</v>
      </c>
      <c r="AF7" s="36">
        <v>76.02</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1356.07</v>
      </c>
      <c r="BE7" s="36">
        <v>1432.01</v>
      </c>
      <c r="BF7" s="36">
        <v>1486.94</v>
      </c>
      <c r="BG7" s="36">
        <v>1562.25</v>
      </c>
      <c r="BH7" s="36">
        <v>1623.55</v>
      </c>
      <c r="BI7" s="36">
        <v>1355.28</v>
      </c>
      <c r="BJ7" s="36">
        <v>1321.78</v>
      </c>
      <c r="BK7" s="36">
        <v>1326.51</v>
      </c>
      <c r="BL7" s="36">
        <v>1285.3599999999999</v>
      </c>
      <c r="BM7" s="36">
        <v>1246.73</v>
      </c>
      <c r="BN7" s="36">
        <v>1242.9000000000001</v>
      </c>
      <c r="BO7" s="36">
        <v>50.21</v>
      </c>
      <c r="BP7" s="36">
        <v>48.6</v>
      </c>
      <c r="BQ7" s="36">
        <v>50.33</v>
      </c>
      <c r="BR7" s="36">
        <v>52.2</v>
      </c>
      <c r="BS7" s="36">
        <v>52.04</v>
      </c>
      <c r="BT7" s="36">
        <v>54.56</v>
      </c>
      <c r="BU7" s="36">
        <v>54.57</v>
      </c>
      <c r="BV7" s="36">
        <v>54.4</v>
      </c>
      <c r="BW7" s="36">
        <v>54.45</v>
      </c>
      <c r="BX7" s="36">
        <v>54.33</v>
      </c>
      <c r="BY7" s="36">
        <v>33.35</v>
      </c>
      <c r="BZ7" s="36">
        <v>178.03</v>
      </c>
      <c r="CA7" s="36">
        <v>179.3</v>
      </c>
      <c r="CB7" s="36">
        <v>196.67</v>
      </c>
      <c r="CC7" s="36">
        <v>194.71</v>
      </c>
      <c r="CD7" s="36">
        <v>191.7</v>
      </c>
      <c r="CE7" s="36">
        <v>314.44</v>
      </c>
      <c r="CF7" s="36">
        <v>318.02999999999997</v>
      </c>
      <c r="CG7" s="36">
        <v>325.14</v>
      </c>
      <c r="CH7" s="36">
        <v>332.75</v>
      </c>
      <c r="CI7" s="36">
        <v>341.05</v>
      </c>
      <c r="CJ7" s="36">
        <v>524.69000000000005</v>
      </c>
      <c r="CK7" s="36">
        <v>55.21</v>
      </c>
      <c r="CL7" s="36">
        <v>55.9</v>
      </c>
      <c r="CM7" s="36">
        <v>52.35</v>
      </c>
      <c r="CN7" s="36">
        <v>48.85</v>
      </c>
      <c r="CO7" s="36">
        <v>51.09</v>
      </c>
      <c r="CP7" s="36">
        <v>64.3</v>
      </c>
      <c r="CQ7" s="36">
        <v>63.99</v>
      </c>
      <c r="CR7" s="36">
        <v>62.01</v>
      </c>
      <c r="CS7" s="36">
        <v>60.68</v>
      </c>
      <c r="CT7" s="36">
        <v>59.87</v>
      </c>
      <c r="CU7" s="36">
        <v>57.58</v>
      </c>
      <c r="CV7" s="36">
        <v>85.92</v>
      </c>
      <c r="CW7" s="36">
        <v>88.05</v>
      </c>
      <c r="CX7" s="36">
        <v>85.95</v>
      </c>
      <c r="CY7" s="36">
        <v>87.39</v>
      </c>
      <c r="CZ7" s="36">
        <v>85.63</v>
      </c>
      <c r="DA7" s="36">
        <v>76.38</v>
      </c>
      <c r="DB7" s="36">
        <v>76.260000000000005</v>
      </c>
      <c r="DC7" s="36">
        <v>75.8</v>
      </c>
      <c r="DD7" s="36">
        <v>75.760000000000005</v>
      </c>
      <c r="DE7" s="36">
        <v>75.48</v>
      </c>
      <c r="DF7" s="36">
        <v>75.27</v>
      </c>
      <c r="DG7" s="36"/>
      <c r="DH7" s="36"/>
      <c r="DI7" s="36"/>
      <c r="DJ7" s="36"/>
      <c r="DK7" s="36"/>
      <c r="DL7" s="36"/>
      <c r="DM7" s="36"/>
      <c r="DN7" s="36"/>
      <c r="DO7" s="36"/>
      <c r="DP7" s="36"/>
      <c r="DQ7" s="36"/>
      <c r="DR7" s="36"/>
      <c r="DS7" s="36"/>
      <c r="DT7" s="36"/>
      <c r="DU7" s="36"/>
      <c r="DV7" s="36"/>
      <c r="DW7" s="36"/>
      <c r="DX7" s="36"/>
      <c r="DY7" s="36"/>
      <c r="DZ7" s="36"/>
      <c r="EA7" s="36"/>
      <c r="EB7" s="36"/>
      <c r="EC7" s="36">
        <v>0.03</v>
      </c>
      <c r="ED7" s="36">
        <v>0</v>
      </c>
      <c r="EE7" s="36">
        <v>0.16</v>
      </c>
      <c r="EF7" s="36">
        <v>0.1</v>
      </c>
      <c r="EG7" s="36">
        <v>0</v>
      </c>
      <c r="EH7" s="36">
        <v>0.62</v>
      </c>
      <c r="EI7" s="36">
        <v>0.59</v>
      </c>
      <c r="EJ7" s="36">
        <v>0.64</v>
      </c>
      <c r="EK7" s="36">
        <v>0.55000000000000004</v>
      </c>
      <c r="EL7" s="36">
        <v>0.54</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鳥取市</cp:lastModifiedBy>
  <cp:lastPrinted>2017-02-10T09:44:38Z</cp:lastPrinted>
  <dcterms:created xsi:type="dcterms:W3CDTF">2016-12-02T02:20:22Z</dcterms:created>
  <dcterms:modified xsi:type="dcterms:W3CDTF">2017-02-13T07:00:46Z</dcterms:modified>
  <cp:category/>
</cp:coreProperties>
</file>