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5060" windowHeight="8400" tabRatio="680" activeTab="0"/>
  </bookViews>
  <sheets>
    <sheet name="入力・結果" sheetId="1" r:id="rId1"/>
    <sheet name="計算" sheetId="2" r:id="rId2"/>
    <sheet name="取引基本表" sheetId="3" r:id="rId3"/>
    <sheet name="逆行列係数表" sheetId="4" r:id="rId4"/>
  </sheets>
  <definedNames>
    <definedName name="_xlfn.IFERROR" hidden="1">#NAME?</definedName>
    <definedName name="_xlnm.Print_Area" localSheetId="0">'入力・結果'!$A$1:$F$50</definedName>
    <definedName name="_xlnm.Print_Titles" localSheetId="3">'逆行列係数表'!$B:$C</definedName>
    <definedName name="_xlnm.Print_Titles" localSheetId="1">'計算'!$B:$C</definedName>
    <definedName name="_xlnm.Print_Titles" localSheetId="2">'取引基本表'!$B:$C</definedName>
  </definedNames>
  <calcPr fullCalcOnLoad="1" iterate="1" iterateCount="50" iterateDelta="0.001"/>
</workbook>
</file>

<file path=xl/comments1.xml><?xml version="1.0" encoding="utf-8"?>
<comments xmlns="http://schemas.openxmlformats.org/spreadsheetml/2006/main">
  <authors>
    <author>鳥取県庁</author>
  </authors>
  <commentList>
    <comment ref="D5" authorId="0">
      <text>
        <r>
          <rPr>
            <sz val="10"/>
            <rFont val="ＭＳ Ｐゴシック"/>
            <family val="3"/>
          </rPr>
          <t xml:space="preserve">想定する生産増加額を、生産者価格によって入力してください。
</t>
        </r>
        <r>
          <rPr>
            <b/>
            <sz val="10"/>
            <rFont val="ＭＳ Ｐゴシック"/>
            <family val="3"/>
          </rPr>
          <t>【生産者価格とは？】</t>
        </r>
        <r>
          <rPr>
            <sz val="10"/>
            <rFont val="ＭＳ Ｐゴシック"/>
            <family val="3"/>
          </rPr>
          <t xml:space="preserve">
生産者が出荷するときの価格で、商業・運輸マージンを含まないもの。</t>
        </r>
      </text>
    </comment>
    <comment ref="C5" authorId="0">
      <text>
        <r>
          <rPr>
            <sz val="10"/>
            <rFont val="ＭＳ Ｐゴシック"/>
            <family val="3"/>
          </rPr>
          <t>生産増加が起こると想定する部門を、ドロップダウンリストのなかから選択してください。</t>
        </r>
      </text>
    </comment>
    <comment ref="D9" authorId="0">
      <text>
        <r>
          <rPr>
            <sz val="10"/>
            <rFont val="ＭＳ Ｐゴシック"/>
            <family val="3"/>
          </rPr>
          <t>想定条件の下での県内生産誘発額の推計結果が、部門ごとに表示されます。特定の産業部門の生産増加が原材料等の調達を通じて誘発する県内他部門の生産額です。なお、当初に生産増加が起こった部門自体は誘発を受けないものとし、同部門の欄には当初の生産増加額そのものが計上されます（詳しくはシート［計算］を参照）。</t>
        </r>
      </text>
    </comment>
    <comment ref="E9" authorId="0">
      <text>
        <r>
          <rPr>
            <sz val="10"/>
            <rFont val="ＭＳ Ｐゴシック"/>
            <family val="3"/>
          </rPr>
          <t>当初の生産増加額に対する県内生産誘発額の比率が表示されます。経済波及効果の度合いを示す指標です。</t>
        </r>
      </text>
    </comment>
  </commentList>
</comments>
</file>

<file path=xl/comments2.xml><?xml version="1.0" encoding="utf-8"?>
<comments xmlns="http://schemas.openxmlformats.org/spreadsheetml/2006/main">
  <authors>
    <author>鳥取県庁</author>
  </authors>
  <commentList>
    <comment ref="G4" authorId="0">
      <text>
        <r>
          <rPr>
            <sz val="10"/>
            <rFont val="ＭＳ Ｐゴシック"/>
            <family val="3"/>
          </rPr>
          <t xml:space="preserve">産業部門Aの生産増加による他部門の県内生産誘発額（原材料等の供給のために県内で増加する生産額）は、通常、Aの生産増加額に、産業連関表におけるAの列の逆行列係数を乗じることで求まります。
しかし、本ツールでは、当初に生産増加が起こった部門を「外生化」するため、上記の計算結果を、さらにAの行と列の交点の逆行列係数で割ることによって計算しています。
</t>
        </r>
        <r>
          <rPr>
            <b/>
            <sz val="10"/>
            <rFont val="ＭＳ Ｐゴシック"/>
            <family val="3"/>
          </rPr>
          <t xml:space="preserve">
【逆行列係数とは？】</t>
        </r>
        <r>
          <rPr>
            <sz val="10"/>
            <rFont val="ＭＳ Ｐゴシック"/>
            <family val="3"/>
          </rPr>
          <t xml:space="preserve">
ある部門で1単位の最終需要が発生した場合に、原材料等の調達を通じた波及効果によって各部門の生産額が究極的にどれだけ増加するのかを示す係数。これを部門ごとにまとめたものが「逆行列係数表」です。移輸入を考慮しない「閉鎖型」と、考慮する「開放型」がありますが、本ツールでは「開放型」を用いて経済波及効果を計算しています。
</t>
        </r>
        <r>
          <rPr>
            <b/>
            <sz val="10"/>
            <rFont val="ＭＳ Ｐゴシック"/>
            <family val="3"/>
          </rPr>
          <t>【外生化とは？】</t>
        </r>
        <r>
          <rPr>
            <sz val="10"/>
            <rFont val="ＭＳ Ｐゴシック"/>
            <family val="3"/>
          </rPr>
          <t xml:space="preserve">
特定の産業部門について、他部門からの間接的な影響を排除する処理。ある部門で生産増加が起こったときの波及効果について、原材料等の調達を通じてその部門自体へ環流する効果を取り除いて考えたい場合などに行われます。言い換えると、当初に生産増加が起こった部門は原材料等の全てを他部門から調達する、という仮定をおくことになります。</t>
        </r>
      </text>
    </comment>
  </commentList>
</comments>
</file>

<file path=xl/sharedStrings.xml><?xml version="1.0" encoding="utf-8"?>
<sst xmlns="http://schemas.openxmlformats.org/spreadsheetml/2006/main" count="294" uniqueCount="100">
  <si>
    <t>鉱業</t>
  </si>
  <si>
    <t>繊維製品</t>
  </si>
  <si>
    <t>パルプ・紙・木製品</t>
  </si>
  <si>
    <t>化学製品</t>
  </si>
  <si>
    <t>石油・石炭製品</t>
  </si>
  <si>
    <t>窯業・土石製品</t>
  </si>
  <si>
    <t>鉄鋼</t>
  </si>
  <si>
    <t>非鉄金属</t>
  </si>
  <si>
    <t>金属製品</t>
  </si>
  <si>
    <t>その他の製造工業製品</t>
  </si>
  <si>
    <t>建設</t>
  </si>
  <si>
    <t>電力・ガス・熱供給</t>
  </si>
  <si>
    <t>商業</t>
  </si>
  <si>
    <t>金融・保険</t>
  </si>
  <si>
    <t>不動産</t>
  </si>
  <si>
    <t>公務</t>
  </si>
  <si>
    <t>教育・研究</t>
  </si>
  <si>
    <t>対事業所サービス</t>
  </si>
  <si>
    <t>対個人サービス</t>
  </si>
  <si>
    <t>事務用品</t>
  </si>
  <si>
    <t>分類不明</t>
  </si>
  <si>
    <t>内生部門計</t>
  </si>
  <si>
    <t>雇用者所得</t>
  </si>
  <si>
    <t>営業余剰</t>
  </si>
  <si>
    <t>資本減耗引当</t>
  </si>
  <si>
    <t>（控除）経常補助金</t>
  </si>
  <si>
    <t>粗付加価値部門計</t>
  </si>
  <si>
    <t>民間消費支出</t>
  </si>
  <si>
    <t>在庫純増</t>
  </si>
  <si>
    <t>最終需要計</t>
  </si>
  <si>
    <t>需要合計</t>
  </si>
  <si>
    <t>行和</t>
  </si>
  <si>
    <t>感応度係数</t>
  </si>
  <si>
    <t>部門コード</t>
  </si>
  <si>
    <t>部門名</t>
  </si>
  <si>
    <t>合計</t>
  </si>
  <si>
    <t>列和</t>
  </si>
  <si>
    <t>影響力係数</t>
  </si>
  <si>
    <t>飲食料品</t>
  </si>
  <si>
    <t>プラスチック・ゴム</t>
  </si>
  <si>
    <t>はん用機械</t>
  </si>
  <si>
    <t>生産用機械</t>
  </si>
  <si>
    <t>業務用機械</t>
  </si>
  <si>
    <t>電子部品</t>
  </si>
  <si>
    <t>電気機械</t>
  </si>
  <si>
    <t>情報・通信機器</t>
  </si>
  <si>
    <t>輸送機械</t>
  </si>
  <si>
    <t>水道</t>
  </si>
  <si>
    <t>廃棄物処理</t>
  </si>
  <si>
    <t>運輸・郵便</t>
  </si>
  <si>
    <t>情報通信</t>
  </si>
  <si>
    <t>医療・福祉</t>
  </si>
  <si>
    <t>その他の非営利団体サービス</t>
  </si>
  <si>
    <t>家計外消費支出（行）</t>
  </si>
  <si>
    <t>県内生産額</t>
  </si>
  <si>
    <t>家計外消費支出（列）</t>
  </si>
  <si>
    <t>一般政府消費支出</t>
  </si>
  <si>
    <t>県内総固定資本形成（公的）</t>
  </si>
  <si>
    <t>県内総固定資本形成（民間）</t>
  </si>
  <si>
    <t>県内最終需要計</t>
  </si>
  <si>
    <t>県内需要合計</t>
  </si>
  <si>
    <t>移輸出</t>
  </si>
  <si>
    <t>（控除）移輸入</t>
  </si>
  <si>
    <t>最終需要部門計</t>
  </si>
  <si>
    <t>農業</t>
  </si>
  <si>
    <t>農業</t>
  </si>
  <si>
    <t>林業</t>
  </si>
  <si>
    <t>林業</t>
  </si>
  <si>
    <t>水産業</t>
  </si>
  <si>
    <t>農業</t>
  </si>
  <si>
    <t>漁業</t>
  </si>
  <si>
    <t>01～39</t>
  </si>
  <si>
    <t>41～47</t>
  </si>
  <si>
    <t>40＋48</t>
  </si>
  <si>
    <t>48＋50</t>
  </si>
  <si>
    <t>49＋50</t>
  </si>
  <si>
    <t>51＋53</t>
  </si>
  <si>
    <t>41+54</t>
  </si>
  <si>
    <t>調整項</t>
  </si>
  <si>
    <t>間接税（関税・輸入品商品税を除く）</t>
  </si>
  <si>
    <t>単位：百万円</t>
  </si>
  <si>
    <t>農業</t>
  </si>
  <si>
    <t>農業</t>
  </si>
  <si>
    <r>
      <t>逆行列係数表〔I-（I-M）A〕</t>
    </r>
    <r>
      <rPr>
        <b/>
        <vertAlign val="superscript"/>
        <sz val="12"/>
        <rFont val="ＭＳ Ｐゴシック"/>
        <family val="3"/>
      </rPr>
      <t>-1</t>
    </r>
    <r>
      <rPr>
        <b/>
        <sz val="12"/>
        <rFont val="ＭＳ 明朝"/>
        <family val="1"/>
      </rPr>
      <t>型</t>
    </r>
  </si>
  <si>
    <t>計算用シート</t>
  </si>
  <si>
    <t>経済波及効果倍率
（倍）</t>
  </si>
  <si>
    <t>取引基本表（生産者価格評価表）</t>
  </si>
  <si>
    <t>生産増加額
（億円）</t>
  </si>
  <si>
    <t>経済波及効果推計結果</t>
  </si>
  <si>
    <t>以下の白色セルに想定条件を入力してください。推計結果が下表に表示されます。</t>
  </si>
  <si>
    <t>県内生産誘発額
（億円）</t>
  </si>
  <si>
    <r>
      <t>想定条件</t>
    </r>
    <r>
      <rPr>
        <b/>
        <sz val="10"/>
        <color indexed="56"/>
        <rFont val="ＭＳ Ｐゴシック"/>
        <family val="3"/>
      </rPr>
      <t>（産業部門の生産増加）</t>
    </r>
  </si>
  <si>
    <t>生産増加額
（億円）</t>
  </si>
  <si>
    <t>県内生産誘発額
（億円）</t>
  </si>
  <si>
    <t>01</t>
  </si>
  <si>
    <t>02</t>
  </si>
  <si>
    <t>03</t>
  </si>
  <si>
    <t>04</t>
  </si>
  <si>
    <t>01×02/03</t>
  </si>
  <si>
    <t>平成23年鳥取県産業連関表：経済波及効果推計ツール2 ver.1.00</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</si>
</sst>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Red]\-#,##0.0"/>
    <numFmt numFmtId="178" formatCode="#,##0.000;[Red]\-#,##0.000"/>
    <numFmt numFmtId="179" formatCode="#,##0.000000;[Red]\-#,##0.000000"/>
    <numFmt numFmtId="180" formatCode="#,##0.0000;[Red]\-#,##0.0000"/>
    <numFmt numFmtId="181" formatCode="#,##0_ "/>
    <numFmt numFmtId="182" formatCode="#,##0.0_ "/>
    <numFmt numFmtId="183" formatCode="#,##0;&quot;△ &quot;#,##0"/>
    <numFmt numFmtId="184" formatCode="0.0_);[Red]\(0.0\)"/>
    <numFmt numFmtId="185" formatCode="#,##0.0_ ;[Red]\-#,##0.0\ "/>
    <numFmt numFmtId="186" formatCode="#,##0.00_);[Red]\(#,##0.00\)"/>
    <numFmt numFmtId="187" formatCode="#,##0.00;&quot;△ &quot;#,##0.00"/>
    <numFmt numFmtId="188" formatCode="0_);[Red]\(0\)"/>
    <numFmt numFmtId="189" formatCode="#,##0.0_);[Red]\(#,##0.0\)"/>
    <numFmt numFmtId="190" formatCode="#,##0_);[Red]\(#,##0\)"/>
    <numFmt numFmtId="191" formatCode="#,##0.00_ "/>
    <numFmt numFmtId="192" formatCode="#,##0.000_ "/>
    <numFmt numFmtId="193" formatCode="#,##0.0000_ "/>
    <numFmt numFmtId="194" formatCode="#,##0.00000_ "/>
    <numFmt numFmtId="195" formatCode="#,##0.000000_ "/>
    <numFmt numFmtId="196" formatCode="#,##0.000000_);[Red]\(#,##0.000000\)"/>
    <numFmt numFmtId="197" formatCode="#,##0.000_);[Red]\(#,##0.000\)"/>
    <numFmt numFmtId="198" formatCode="#,##0.0000_);[Red]\(#,##0.0000\)"/>
    <numFmt numFmtId="199" formatCode="#,##0.00000_);[Red]\(#,##0.00000\)"/>
    <numFmt numFmtId="200" formatCode="0.00_ "/>
    <numFmt numFmtId="201" formatCode="#,##0.000000;&quot;△ &quot;#,##0.000000"/>
    <numFmt numFmtId="202" formatCode="#,##0.000;&quot;△ &quot;#,##0.000"/>
    <numFmt numFmtId="203" formatCode="#,##0.0000;&quot;△ &quot;#,##0.0000"/>
    <numFmt numFmtId="204" formatCode="#,##0.00000;&quot;△ &quot;#,##0.00000"/>
    <numFmt numFmtId="205" formatCode="0.00;&quot;△ &quot;0.00"/>
    <numFmt numFmtId="206" formatCode="#,##0.0;&quot;△ &quot;#,##0.0"/>
    <numFmt numFmtId="207" formatCode="#,##0.0000000;&quot;△ &quot;#,##0.0000000"/>
    <numFmt numFmtId="208" formatCode="#,##0.000000_ ;[Red]\-#,##0.000000\ "/>
    <numFmt numFmtId="209" formatCode="0.000;&quot;△ &quot;0.000"/>
    <numFmt numFmtId="210" formatCode="#,##0.00000;[Red]\-#,##0.00000"/>
    <numFmt numFmtId="211" formatCode="0.000000_ "/>
    <numFmt numFmtId="212" formatCode="0.000000_);[Red]\(0.000000\)"/>
    <numFmt numFmtId="213" formatCode="0.0_ "/>
    <numFmt numFmtId="214" formatCode="0.000_ "/>
    <numFmt numFmtId="215" formatCode="0.000000_);\(0.000000\)"/>
    <numFmt numFmtId="216" formatCode="0_ "/>
    <numFmt numFmtId="217" formatCode="0.0000_ "/>
    <numFmt numFmtId="218" formatCode="0.00000_ "/>
    <numFmt numFmtId="219" formatCode="0.0000000_ "/>
    <numFmt numFmtId="220" formatCode="#,##0.00000_ ;[Red]\-#,##0.00000\ "/>
    <numFmt numFmtId="221" formatCode="#,##0.00000000;&quot;△ &quot;#,##0.00000000"/>
    <numFmt numFmtId="222" formatCode="#,##0.000000000000000_ ;[Red]\-#,##0.000000000000000\ "/>
    <numFmt numFmtId="223" formatCode="#,##0.0000000;[Red]\-#,##0.0000000"/>
    <numFmt numFmtId="224" formatCode="#,##0.00000000;[Red]\-#,##0.00000000"/>
    <numFmt numFmtId="225" formatCode="#,##0.00_ ;[Red]\-#,##0.00\ "/>
    <numFmt numFmtId="226" formatCode="#,##0.0000000000000000_ ;[Red]\-#,##0.0000000000000000\ "/>
    <numFmt numFmtId="227" formatCode="#,##0.000000"/>
    <numFmt numFmtId="228" formatCode="0.000000;&quot;△ &quot;0.000000"/>
    <numFmt numFmtId="229" formatCode="##00;\-##00"/>
    <numFmt numFmtId="230" formatCode="&quot;（&quot;@&quot;）&quot;"/>
    <numFmt numFmtId="231" formatCode="#,##0.000_ ;[Red]\-#,##0.000\ "/>
    <numFmt numFmtId="232" formatCode="0.00000000"/>
    <numFmt numFmtId="233" formatCode="0.0000000"/>
    <numFmt numFmtId="234" formatCode="#,##0_ ;[Red]\-#,##0\ "/>
    <numFmt numFmtId="235" formatCode="0.00000"/>
    <numFmt numFmtId="236" formatCode="0.0000"/>
    <numFmt numFmtId="237" formatCode="0.000"/>
  </numFmts>
  <fonts count="60">
    <font>
      <sz val="9"/>
      <name val="ＭＳ 明朝"/>
      <family val="1"/>
    </font>
    <font>
      <sz val="6"/>
      <name val="ＭＳ 明朝"/>
      <family val="1"/>
    </font>
    <font>
      <u val="single"/>
      <sz val="11"/>
      <color indexed="12"/>
      <name val="ＭＳ Ｐ明朝"/>
      <family val="1"/>
    </font>
    <font>
      <sz val="11"/>
      <name val="ＭＳ Ｐゴシック"/>
      <family val="3"/>
    </font>
    <font>
      <sz val="6"/>
      <name val="ＭＳ Ｐゴシック"/>
      <family val="3"/>
    </font>
    <font>
      <b/>
      <sz val="12"/>
      <name val="ＭＳ 明朝"/>
      <family val="1"/>
    </font>
    <font>
      <i/>
      <sz val="11"/>
      <color indexed="23"/>
      <name val="ＭＳ Ｐゴシック"/>
      <family val="3"/>
    </font>
    <font>
      <sz val="10"/>
      <name val="ＭＳ ゴシック"/>
      <family val="3"/>
    </font>
    <font>
      <sz val="10"/>
      <name val="ＭＳ Ｐゴシック"/>
      <family val="3"/>
    </font>
    <font>
      <b/>
      <sz val="10"/>
      <color indexed="10"/>
      <name val="ＭＳ Ｐゴシック"/>
      <family val="3"/>
    </font>
    <font>
      <sz val="9"/>
      <name val="ＭＳ Ｐゴシック"/>
      <family val="3"/>
    </font>
    <font>
      <b/>
      <sz val="12"/>
      <name val="ＭＳ Ｐゴシック"/>
      <family val="3"/>
    </font>
    <font>
      <b/>
      <vertAlign val="superscript"/>
      <sz val="12"/>
      <name val="ＭＳ Ｐゴシック"/>
      <family val="3"/>
    </font>
    <font>
      <b/>
      <sz val="10"/>
      <name val="ＭＳ Ｐゴシック"/>
      <family val="3"/>
    </font>
    <font>
      <b/>
      <sz val="10"/>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0"/>
      <color indexed="8"/>
      <name val="ＭＳ Ｐゴシック"/>
      <family val="3"/>
    </font>
    <font>
      <sz val="10"/>
      <color indexed="8"/>
      <name val="ＭＳ ゴシック"/>
      <family val="3"/>
    </font>
    <font>
      <b/>
      <sz val="12"/>
      <color indexed="56"/>
      <name val="ＭＳ Ｐゴシック"/>
      <family val="3"/>
    </font>
    <font>
      <sz val="9"/>
      <color indexed="56"/>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10"/>
      <color theme="1"/>
      <name val="ＭＳ Ｐゴシック"/>
      <family val="3"/>
    </font>
    <font>
      <sz val="10"/>
      <color theme="1"/>
      <name val="ＭＳ ゴシック"/>
      <family val="3"/>
    </font>
    <font>
      <b/>
      <sz val="12"/>
      <color theme="3"/>
      <name val="ＭＳ Ｐゴシック"/>
      <family val="3"/>
    </font>
    <font>
      <sz val="9"/>
      <color theme="3"/>
      <name val="ＭＳ Ｐゴシック"/>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color theme="1"/>
      </left>
      <right style="thin">
        <color theme="1"/>
      </right>
      <top style="thin">
        <color theme="1"/>
      </top>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hair">
        <color theme="1"/>
      </right>
      <top style="thin">
        <color theme="1"/>
      </top>
      <bottom style="thin">
        <color theme="1"/>
      </bottom>
    </border>
    <border>
      <left style="thin">
        <color theme="1"/>
      </left>
      <right>
        <color indexed="63"/>
      </right>
      <top style="hair">
        <color theme="1"/>
      </top>
      <bottom>
        <color indexed="63"/>
      </bottom>
    </border>
    <border>
      <left style="thin">
        <color theme="1"/>
      </left>
      <right>
        <color indexed="63"/>
      </right>
      <top>
        <color indexed="63"/>
      </top>
      <bottom style="hair">
        <color theme="1"/>
      </bottom>
    </border>
    <border>
      <left style="thin">
        <color theme="1"/>
      </left>
      <right style="thin">
        <color theme="1"/>
      </right>
      <top style="hair">
        <color theme="1"/>
      </top>
      <bottom>
        <color indexed="63"/>
      </bottom>
    </border>
    <border>
      <left style="thin">
        <color theme="1"/>
      </left>
      <right style="thin">
        <color theme="1"/>
      </right>
      <top>
        <color indexed="63"/>
      </top>
      <bottom style="hair">
        <color theme="1"/>
      </bottom>
    </border>
    <border>
      <left style="thin">
        <color theme="1"/>
      </left>
      <right style="thin">
        <color theme="1"/>
      </right>
      <top style="double">
        <color theme="1"/>
      </top>
      <bottom style="thin">
        <color theme="1"/>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3"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05">
    <xf numFmtId="0" fontId="0" fillId="0" borderId="0" xfId="0" applyAlignment="1">
      <alignment/>
    </xf>
    <xf numFmtId="38" fontId="8" fillId="2" borderId="10" xfId="49" applyFont="1" applyFill="1" applyBorder="1" applyAlignment="1">
      <alignment horizontal="center" vertical="center" wrapText="1"/>
    </xf>
    <xf numFmtId="0" fontId="8" fillId="2" borderId="11" xfId="63" applyFont="1" applyFill="1" applyBorder="1" applyAlignment="1">
      <alignment horizontal="center" vertical="center"/>
      <protection/>
    </xf>
    <xf numFmtId="0" fontId="8" fillId="33" borderId="0" xfId="63" applyFont="1" applyFill="1" applyBorder="1" applyAlignment="1">
      <alignment vertical="center"/>
      <protection/>
    </xf>
    <xf numFmtId="38" fontId="8" fillId="33" borderId="0" xfId="49" applyFont="1" applyFill="1" applyBorder="1" applyAlignment="1">
      <alignment horizontal="right" vertical="center"/>
    </xf>
    <xf numFmtId="0" fontId="9" fillId="33" borderId="0" xfId="0" applyFont="1" applyFill="1" applyBorder="1" applyAlignment="1">
      <alignment vertical="center"/>
    </xf>
    <xf numFmtId="38" fontId="8" fillId="33" borderId="0" xfId="49" applyFont="1" applyFill="1" applyBorder="1" applyAlignment="1">
      <alignment vertical="center"/>
    </xf>
    <xf numFmtId="0" fontId="10" fillId="33" borderId="0" xfId="0" applyFont="1" applyFill="1" applyBorder="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49" fontId="8" fillId="33" borderId="0" xfId="0" applyNumberFormat="1" applyFont="1" applyFill="1" applyAlignment="1">
      <alignment horizontal="center" vertical="center"/>
    </xf>
    <xf numFmtId="0" fontId="8" fillId="33" borderId="0" xfId="0" applyFont="1" applyFill="1" applyAlignment="1">
      <alignment horizontal="right" vertical="center"/>
    </xf>
    <xf numFmtId="177" fontId="8" fillId="33" borderId="0" xfId="49" applyNumberFormat="1" applyFont="1" applyFill="1" applyBorder="1" applyAlignment="1">
      <alignment vertical="center"/>
    </xf>
    <xf numFmtId="38" fontId="7" fillId="33" borderId="0" xfId="49" applyFont="1" applyFill="1" applyBorder="1" applyAlignment="1">
      <alignment vertical="center"/>
    </xf>
    <xf numFmtId="230" fontId="7" fillId="33" borderId="0" xfId="0" applyNumberFormat="1" applyFont="1" applyFill="1" applyAlignment="1">
      <alignment horizontal="center" vertical="center"/>
    </xf>
    <xf numFmtId="230" fontId="7" fillId="33" borderId="0" xfId="0" applyNumberFormat="1" applyFont="1" applyFill="1" applyAlignment="1">
      <alignment vertical="center"/>
    </xf>
    <xf numFmtId="38" fontId="11" fillId="33" borderId="0" xfId="49" applyFont="1" applyFill="1" applyBorder="1" applyAlignment="1">
      <alignment horizontal="left" vertical="center"/>
    </xf>
    <xf numFmtId="38" fontId="8" fillId="33" borderId="0" xfId="0" applyNumberFormat="1" applyFont="1" applyFill="1" applyAlignment="1">
      <alignment vertical="center"/>
    </xf>
    <xf numFmtId="49" fontId="8" fillId="33" borderId="0" xfId="0" applyNumberFormat="1" applyFont="1" applyFill="1" applyAlignment="1">
      <alignment horizontal="right" vertical="center"/>
    </xf>
    <xf numFmtId="177" fontId="8" fillId="33" borderId="0" xfId="49" applyNumberFormat="1" applyFont="1" applyFill="1" applyAlignment="1">
      <alignment vertical="center"/>
    </xf>
    <xf numFmtId="49" fontId="8" fillId="33" borderId="12" xfId="0" applyNumberFormat="1" applyFont="1" applyFill="1" applyBorder="1" applyAlignment="1">
      <alignment horizontal="center" vertical="center" wrapText="1"/>
    </xf>
    <xf numFmtId="38" fontId="7" fillId="33" borderId="13" xfId="49" applyFont="1" applyFill="1" applyBorder="1" applyAlignment="1">
      <alignment vertical="center"/>
    </xf>
    <xf numFmtId="229" fontId="7" fillId="33" borderId="14" xfId="0" applyNumberFormat="1" applyFont="1" applyFill="1" applyBorder="1" applyAlignment="1">
      <alignment horizontal="center" vertical="center"/>
    </xf>
    <xf numFmtId="49" fontId="8" fillId="33" borderId="15" xfId="0" applyNumberFormat="1" applyFont="1" applyFill="1" applyBorder="1" applyAlignment="1">
      <alignment vertical="center"/>
    </xf>
    <xf numFmtId="229" fontId="7" fillId="33" borderId="16" xfId="0" applyNumberFormat="1" applyFont="1" applyFill="1" applyBorder="1" applyAlignment="1">
      <alignment horizontal="center" vertical="center"/>
    </xf>
    <xf numFmtId="49" fontId="8" fillId="33" borderId="17" xfId="0" applyNumberFormat="1" applyFont="1" applyFill="1" applyBorder="1" applyAlignment="1">
      <alignment vertical="center"/>
    </xf>
    <xf numFmtId="229" fontId="7" fillId="33" borderId="18" xfId="0" applyNumberFormat="1" applyFont="1" applyFill="1" applyBorder="1" applyAlignment="1">
      <alignment horizontal="center" vertical="center"/>
    </xf>
    <xf numFmtId="49" fontId="8" fillId="33" borderId="19" xfId="0" applyNumberFormat="1" applyFont="1" applyFill="1" applyBorder="1" applyAlignment="1">
      <alignment vertical="center"/>
    </xf>
    <xf numFmtId="49" fontId="7" fillId="33" borderId="14"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49" fontId="7" fillId="33" borderId="15" xfId="0" applyNumberFormat="1" applyFont="1" applyFill="1" applyBorder="1" applyAlignment="1">
      <alignment vertical="center"/>
    </xf>
    <xf numFmtId="49" fontId="7" fillId="33" borderId="11"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wrapText="1"/>
    </xf>
    <xf numFmtId="38" fontId="7" fillId="33" borderId="11" xfId="49" applyFont="1" applyFill="1" applyBorder="1" applyAlignment="1">
      <alignment vertical="center"/>
    </xf>
    <xf numFmtId="38" fontId="7" fillId="33" borderId="21" xfId="49" applyFont="1" applyFill="1" applyBorder="1" applyAlignment="1">
      <alignment vertical="center"/>
    </xf>
    <xf numFmtId="38" fontId="8" fillId="33" borderId="21" xfId="49" applyFont="1" applyFill="1" applyBorder="1" applyAlignment="1">
      <alignment vertical="center"/>
    </xf>
    <xf numFmtId="230" fontId="7" fillId="33" borderId="0" xfId="0" applyNumberFormat="1" applyFont="1" applyFill="1" applyAlignment="1">
      <alignment horizontal="left" vertical="center"/>
    </xf>
    <xf numFmtId="49" fontId="7" fillId="34" borderId="11" xfId="0" applyNumberFormat="1" applyFont="1" applyFill="1" applyBorder="1" applyAlignment="1">
      <alignment horizontal="center" vertical="center"/>
    </xf>
    <xf numFmtId="49" fontId="8" fillId="34" borderId="20" xfId="0" applyNumberFormat="1" applyFont="1" applyFill="1" applyBorder="1" applyAlignment="1">
      <alignment horizontal="center" vertical="center" wrapText="1"/>
    </xf>
    <xf numFmtId="38" fontId="7" fillId="34" borderId="11" xfId="49" applyFont="1" applyFill="1" applyBorder="1" applyAlignment="1">
      <alignment vertical="center"/>
    </xf>
    <xf numFmtId="38" fontId="7" fillId="34" borderId="21" xfId="49" applyFont="1" applyFill="1" applyBorder="1" applyAlignment="1">
      <alignment vertical="center"/>
    </xf>
    <xf numFmtId="229" fontId="7" fillId="35" borderId="22" xfId="0" applyNumberFormat="1" applyFont="1" applyFill="1" applyBorder="1" applyAlignment="1">
      <alignment horizontal="center" vertical="center"/>
    </xf>
    <xf numFmtId="49" fontId="8" fillId="35" borderId="23" xfId="0" applyNumberFormat="1" applyFont="1" applyFill="1" applyBorder="1" applyAlignment="1">
      <alignment vertical="center"/>
    </xf>
    <xf numFmtId="38" fontId="7" fillId="35" borderId="24" xfId="49" applyFont="1" applyFill="1" applyBorder="1" applyAlignment="1">
      <alignment vertical="center"/>
    </xf>
    <xf numFmtId="38" fontId="7" fillId="35" borderId="25" xfId="49" applyFont="1" applyFill="1" applyBorder="1" applyAlignment="1">
      <alignment vertical="center"/>
    </xf>
    <xf numFmtId="229" fontId="7" fillId="34" borderId="22" xfId="0" applyNumberFormat="1" applyFont="1" applyFill="1" applyBorder="1" applyAlignment="1">
      <alignment horizontal="center" vertical="center"/>
    </xf>
    <xf numFmtId="49" fontId="8" fillId="34" borderId="23" xfId="0" applyNumberFormat="1" applyFont="1" applyFill="1" applyBorder="1" applyAlignment="1">
      <alignment vertical="center"/>
    </xf>
    <xf numFmtId="38" fontId="8" fillId="34" borderId="24" xfId="49" applyFont="1" applyFill="1" applyBorder="1" applyAlignment="1">
      <alignment vertical="center"/>
    </xf>
    <xf numFmtId="38" fontId="8" fillId="34" borderId="25" xfId="49" applyFont="1" applyFill="1" applyBorder="1" applyAlignment="1">
      <alignment vertical="center"/>
    </xf>
    <xf numFmtId="179" fontId="7" fillId="33" borderId="13" xfId="49" applyNumberFormat="1" applyFont="1" applyFill="1" applyBorder="1" applyAlignment="1">
      <alignment vertical="center"/>
    </xf>
    <xf numFmtId="179" fontId="7" fillId="34" borderId="11" xfId="49" applyNumberFormat="1" applyFont="1" applyFill="1" applyBorder="1" applyAlignment="1">
      <alignment vertical="center"/>
    </xf>
    <xf numFmtId="179" fontId="7" fillId="33" borderId="0" xfId="49" applyNumberFormat="1" applyFont="1" applyFill="1" applyBorder="1" applyAlignment="1">
      <alignment vertical="center"/>
    </xf>
    <xf numFmtId="179" fontId="7" fillId="34" borderId="21" xfId="49" applyNumberFormat="1" applyFont="1" applyFill="1" applyBorder="1" applyAlignment="1">
      <alignment vertical="center"/>
    </xf>
    <xf numFmtId="179" fontId="7" fillId="35" borderId="24" xfId="49" applyNumberFormat="1" applyFont="1" applyFill="1" applyBorder="1" applyAlignment="1">
      <alignment vertical="center"/>
    </xf>
    <xf numFmtId="38" fontId="7" fillId="33" borderId="14" xfId="49" applyFont="1" applyFill="1" applyBorder="1" applyAlignment="1">
      <alignment vertical="center"/>
    </xf>
    <xf numFmtId="38" fontId="7" fillId="33" borderId="16" xfId="49" applyFont="1" applyFill="1" applyBorder="1" applyAlignment="1">
      <alignment vertical="center"/>
    </xf>
    <xf numFmtId="40" fontId="7" fillId="33" borderId="11" xfId="49" applyNumberFormat="1" applyFont="1" applyFill="1" applyBorder="1" applyAlignment="1">
      <alignment vertical="center"/>
    </xf>
    <xf numFmtId="40" fontId="7" fillId="33" borderId="21" xfId="49" applyNumberFormat="1" applyFont="1" applyFill="1" applyBorder="1" applyAlignment="1">
      <alignment vertical="center"/>
    </xf>
    <xf numFmtId="40" fontId="7" fillId="33" borderId="20" xfId="49" applyNumberFormat="1" applyFont="1" applyFill="1" applyBorder="1" applyAlignment="1">
      <alignment vertical="center"/>
    </xf>
    <xf numFmtId="229" fontId="7" fillId="34" borderId="18" xfId="0" applyNumberFormat="1" applyFont="1" applyFill="1" applyBorder="1" applyAlignment="1">
      <alignment horizontal="center" vertical="center"/>
    </xf>
    <xf numFmtId="49" fontId="8" fillId="34" borderId="19" xfId="0" applyNumberFormat="1" applyFont="1" applyFill="1" applyBorder="1" applyAlignment="1">
      <alignment vertical="center"/>
    </xf>
    <xf numFmtId="40" fontId="7" fillId="34" borderId="20" xfId="49" applyNumberFormat="1" applyFont="1" applyFill="1" applyBorder="1" applyAlignment="1">
      <alignment vertical="center"/>
    </xf>
    <xf numFmtId="230" fontId="8" fillId="33" borderId="0" xfId="0" applyNumberFormat="1" applyFont="1" applyFill="1" applyAlignment="1">
      <alignment horizontal="left" vertical="center"/>
    </xf>
    <xf numFmtId="49" fontId="7" fillId="33" borderId="14" xfId="0" applyNumberFormat="1" applyFont="1" applyFill="1" applyBorder="1" applyAlignment="1">
      <alignment horizontal="centerContinuous" vertical="center"/>
    </xf>
    <xf numFmtId="179" fontId="7" fillId="33" borderId="14" xfId="49" applyNumberFormat="1" applyFont="1" applyFill="1" applyBorder="1" applyAlignment="1">
      <alignment vertical="center"/>
    </xf>
    <xf numFmtId="179" fontId="7" fillId="33" borderId="16" xfId="49" applyNumberFormat="1" applyFont="1" applyFill="1" applyBorder="1" applyAlignment="1">
      <alignment vertical="center"/>
    </xf>
    <xf numFmtId="179" fontId="7" fillId="33" borderId="18" xfId="49" applyNumberFormat="1" applyFont="1" applyFill="1" applyBorder="1" applyAlignment="1">
      <alignment vertical="center"/>
    </xf>
    <xf numFmtId="179" fontId="7" fillId="34" borderId="18" xfId="49" applyNumberFormat="1" applyFont="1" applyFill="1" applyBorder="1" applyAlignment="1">
      <alignment vertical="center"/>
    </xf>
    <xf numFmtId="0" fontId="37" fillId="33" borderId="0" xfId="62" applyFill="1">
      <alignment vertical="center"/>
      <protection/>
    </xf>
    <xf numFmtId="0" fontId="55" fillId="2" borderId="26" xfId="62" applyFont="1" applyFill="1" applyBorder="1" applyAlignment="1">
      <alignment horizontal="center" vertical="center" wrapText="1"/>
      <protection/>
    </xf>
    <xf numFmtId="191" fontId="56" fillId="33" borderId="23" xfId="62" applyNumberFormat="1" applyFont="1" applyFill="1" applyBorder="1">
      <alignment vertical="center"/>
      <protection/>
    </xf>
    <xf numFmtId="0" fontId="57" fillId="33" borderId="0" xfId="62" applyFont="1" applyFill="1" applyAlignment="1">
      <alignment vertical="center"/>
      <protection/>
    </xf>
    <xf numFmtId="0" fontId="55" fillId="2" borderId="25" xfId="62" applyFont="1" applyFill="1" applyBorder="1" applyAlignment="1">
      <alignment horizontal="center" vertical="center" wrapText="1"/>
      <protection/>
    </xf>
    <xf numFmtId="229" fontId="7" fillId="33" borderId="14" xfId="49" applyNumberFormat="1" applyFont="1" applyFill="1" applyBorder="1" applyAlignment="1">
      <alignment horizontal="center" vertical="center"/>
    </xf>
    <xf numFmtId="229" fontId="7" fillId="33" borderId="16" xfId="49" applyNumberFormat="1" applyFont="1" applyFill="1" applyBorder="1" applyAlignment="1">
      <alignment horizontal="center" vertical="center"/>
    </xf>
    <xf numFmtId="229" fontId="7" fillId="33" borderId="27" xfId="49" applyNumberFormat="1" applyFont="1" applyFill="1" applyBorder="1" applyAlignment="1">
      <alignment horizontal="center" vertical="center"/>
    </xf>
    <xf numFmtId="229" fontId="7" fillId="33" borderId="28" xfId="49" applyNumberFormat="1" applyFont="1" applyFill="1" applyBorder="1" applyAlignment="1">
      <alignment horizontal="center" vertical="center"/>
    </xf>
    <xf numFmtId="38" fontId="8" fillId="2" borderId="25" xfId="49" applyFont="1" applyFill="1" applyBorder="1" applyAlignment="1">
      <alignment horizontal="center" vertical="center" wrapText="1"/>
    </xf>
    <xf numFmtId="0" fontId="8" fillId="2" borderId="25" xfId="63" applyFont="1" applyFill="1" applyBorder="1" applyAlignment="1">
      <alignment horizontal="center" vertical="center" wrapText="1"/>
      <protection/>
    </xf>
    <xf numFmtId="191" fontId="7" fillId="0" borderId="25" xfId="63" applyNumberFormat="1" applyFont="1" applyFill="1" applyBorder="1" applyAlignment="1" applyProtection="1">
      <alignment vertical="center"/>
      <protection locked="0"/>
    </xf>
    <xf numFmtId="229" fontId="7" fillId="33" borderId="25" xfId="49" applyNumberFormat="1" applyFont="1" applyFill="1" applyBorder="1" applyAlignment="1">
      <alignment horizontal="center" vertical="center"/>
    </xf>
    <xf numFmtId="229" fontId="7" fillId="33" borderId="13" xfId="0" applyNumberFormat="1" applyFont="1" applyFill="1" applyBorder="1" applyAlignment="1">
      <alignment horizontal="center" vertical="center"/>
    </xf>
    <xf numFmtId="229" fontId="7" fillId="34" borderId="11" xfId="0" applyNumberFormat="1" applyFont="1" applyFill="1" applyBorder="1" applyAlignment="1">
      <alignment horizontal="center" vertical="center"/>
    </xf>
    <xf numFmtId="229" fontId="7" fillId="33" borderId="11" xfId="0" applyNumberFormat="1" applyFont="1" applyFill="1" applyBorder="1" applyAlignment="1">
      <alignment horizontal="center" vertical="center"/>
    </xf>
    <xf numFmtId="229" fontId="7" fillId="33" borderId="15" xfId="0" applyNumberFormat="1" applyFont="1" applyFill="1" applyBorder="1" applyAlignment="1">
      <alignment horizontal="center" vertical="center"/>
    </xf>
    <xf numFmtId="0" fontId="8" fillId="33" borderId="18" xfId="0" applyNumberFormat="1" applyFont="1" applyFill="1" applyBorder="1" applyAlignment="1">
      <alignment horizontal="center" vertical="center" wrapText="1"/>
    </xf>
    <xf numFmtId="191" fontId="7" fillId="33" borderId="11" xfId="63" applyNumberFormat="1" applyFont="1" applyFill="1" applyBorder="1" applyAlignment="1" applyProtection="1">
      <alignment vertical="center"/>
      <protection locked="0"/>
    </xf>
    <xf numFmtId="191" fontId="7" fillId="33" borderId="21" xfId="63" applyNumberFormat="1" applyFont="1" applyFill="1" applyBorder="1" applyAlignment="1" applyProtection="1">
      <alignment vertical="center"/>
      <protection locked="0"/>
    </xf>
    <xf numFmtId="191" fontId="7" fillId="33" borderId="29" xfId="63" applyNumberFormat="1" applyFont="1" applyFill="1" applyBorder="1" applyAlignment="1" applyProtection="1">
      <alignment vertical="center"/>
      <protection locked="0"/>
    </xf>
    <xf numFmtId="191" fontId="7" fillId="33" borderId="30" xfId="63" applyNumberFormat="1" applyFont="1" applyFill="1" applyBorder="1" applyAlignment="1" applyProtection="1">
      <alignment vertical="center"/>
      <protection locked="0"/>
    </xf>
    <xf numFmtId="191" fontId="7" fillId="33" borderId="31" xfId="63" applyNumberFormat="1" applyFont="1" applyFill="1" applyBorder="1" applyAlignment="1" applyProtection="1">
      <alignment vertical="center"/>
      <protection locked="0"/>
    </xf>
    <xf numFmtId="38" fontId="8" fillId="33" borderId="0" xfId="51" applyFont="1" applyFill="1" applyBorder="1" applyAlignment="1">
      <alignment/>
    </xf>
    <xf numFmtId="38" fontId="8" fillId="33" borderId="0" xfId="51" applyFont="1" applyFill="1" applyBorder="1" applyAlignment="1">
      <alignment vertical="center"/>
    </xf>
    <xf numFmtId="229" fontId="8" fillId="33" borderId="31" xfId="49" applyNumberFormat="1" applyFont="1" applyFill="1" applyBorder="1" applyAlignment="1">
      <alignment horizontal="center" vertical="center"/>
    </xf>
    <xf numFmtId="229" fontId="7" fillId="33" borderId="0" xfId="49" applyNumberFormat="1" applyFont="1" applyFill="1" applyBorder="1" applyAlignment="1">
      <alignment horizontal="center" vertical="center"/>
    </xf>
    <xf numFmtId="229" fontId="8" fillId="33" borderId="0" xfId="49" applyNumberFormat="1" applyFont="1" applyFill="1" applyBorder="1" applyAlignment="1">
      <alignment horizontal="center" vertical="center"/>
    </xf>
    <xf numFmtId="191" fontId="7" fillId="33" borderId="0" xfId="63" applyNumberFormat="1" applyFont="1" applyFill="1" applyBorder="1" applyAlignment="1" applyProtection="1">
      <alignment vertical="center"/>
      <protection locked="0"/>
    </xf>
    <xf numFmtId="0" fontId="8" fillId="33" borderId="11" xfId="63" applyFont="1" applyFill="1" applyBorder="1" applyAlignment="1">
      <alignment horizontal="left" vertical="center" indent="1"/>
      <protection/>
    </xf>
    <xf numFmtId="0" fontId="8" fillId="33" borderId="21" xfId="63" applyFont="1" applyFill="1" applyBorder="1" applyAlignment="1">
      <alignment horizontal="left" vertical="center" indent="1"/>
      <protection/>
    </xf>
    <xf numFmtId="0" fontId="8" fillId="33" borderId="29" xfId="63" applyFont="1" applyFill="1" applyBorder="1" applyAlignment="1">
      <alignment horizontal="left" vertical="center" indent="1"/>
      <protection/>
    </xf>
    <xf numFmtId="0" fontId="8" fillId="33" borderId="30" xfId="63" applyFont="1" applyFill="1" applyBorder="1" applyAlignment="1">
      <alignment horizontal="left" vertical="center" indent="1"/>
      <protection/>
    </xf>
    <xf numFmtId="0" fontId="8" fillId="33" borderId="31" xfId="63" applyFont="1" applyFill="1" applyBorder="1" applyAlignment="1">
      <alignment horizontal="left" vertical="center" indent="1"/>
      <protection/>
    </xf>
    <xf numFmtId="229" fontId="8" fillId="0" borderId="25" xfId="49" applyNumberFormat="1" applyFont="1" applyFill="1" applyBorder="1" applyAlignment="1">
      <alignment horizontal="left" vertical="center" indent="1"/>
    </xf>
    <xf numFmtId="38" fontId="58" fillId="33" borderId="0" xfId="49"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Book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B1:J648"/>
  <sheetViews>
    <sheetView tabSelected="1" showOutlineSymbols="0" zoomScalePageLayoutView="0" workbookViewId="0" topLeftCell="A1">
      <selection activeCell="C6" sqref="C6"/>
    </sheetView>
  </sheetViews>
  <sheetFormatPr defaultColWidth="8.875" defaultRowHeight="12.75" customHeight="1"/>
  <cols>
    <col min="1" max="1" width="1.875" style="3" customWidth="1"/>
    <col min="2" max="2" width="10.875" style="3" customWidth="1"/>
    <col min="3" max="3" width="34.875" style="4" customWidth="1"/>
    <col min="4" max="5" width="20.875" style="3" customWidth="1"/>
    <col min="6" max="6" width="1.875" style="7" customWidth="1"/>
    <col min="7" max="10" width="8.875" style="7" customWidth="1"/>
    <col min="11" max="16384" width="8.875" style="3" customWidth="1"/>
  </cols>
  <sheetData>
    <row r="1" spans="2:10" ht="19.5" customHeight="1">
      <c r="B1" s="104" t="s">
        <v>99</v>
      </c>
      <c r="F1" s="3"/>
      <c r="G1" s="3"/>
      <c r="H1" s="3"/>
      <c r="I1" s="3"/>
      <c r="J1" s="3"/>
    </row>
    <row r="2" spans="2:10" ht="19.5" customHeight="1">
      <c r="B2" s="92" t="s">
        <v>89</v>
      </c>
      <c r="F2" s="3"/>
      <c r="G2" s="3"/>
      <c r="H2" s="3"/>
      <c r="I2" s="3"/>
      <c r="J2" s="3"/>
    </row>
    <row r="3" spans="2:10" ht="12.75" customHeight="1">
      <c r="B3" s="93"/>
      <c r="F3" s="3"/>
      <c r="G3" s="3"/>
      <c r="H3" s="3"/>
      <c r="I3" s="3"/>
      <c r="J3" s="3"/>
    </row>
    <row r="4" spans="2:10" ht="24.75" customHeight="1">
      <c r="B4" s="72" t="s">
        <v>91</v>
      </c>
      <c r="D4" s="5"/>
      <c r="F4" s="3"/>
      <c r="G4" s="3"/>
      <c r="H4" s="3"/>
      <c r="I4" s="3"/>
      <c r="J4" s="3"/>
    </row>
    <row r="5" spans="2:10" ht="27.75" customHeight="1">
      <c r="B5" s="1" t="s">
        <v>33</v>
      </c>
      <c r="C5" s="78" t="s">
        <v>34</v>
      </c>
      <c r="D5" s="79" t="s">
        <v>87</v>
      </c>
      <c r="F5" s="3"/>
      <c r="G5" s="3"/>
      <c r="H5" s="3"/>
      <c r="I5" s="3"/>
      <c r="J5" s="3"/>
    </row>
    <row r="6" spans="2:10" ht="15" customHeight="1">
      <c r="B6" s="81">
        <f>IF($C$6="","",INDEX($B$10:$C$48,MATCH($C$6,$C$10:$C$48,0),1))</f>
      </c>
      <c r="C6" s="103"/>
      <c r="D6" s="80"/>
      <c r="F6" s="3"/>
      <c r="G6" s="3"/>
      <c r="H6" s="3"/>
      <c r="I6" s="3"/>
      <c r="J6" s="3"/>
    </row>
    <row r="7" spans="2:10" ht="12.75" customHeight="1">
      <c r="B7" s="95"/>
      <c r="C7" s="96"/>
      <c r="D7" s="97"/>
      <c r="F7" s="3"/>
      <c r="G7" s="3"/>
      <c r="H7" s="3"/>
      <c r="I7" s="3"/>
      <c r="J7" s="3"/>
    </row>
    <row r="8" spans="2:10" ht="24.75" customHeight="1">
      <c r="B8" s="72" t="s">
        <v>88</v>
      </c>
      <c r="F8" s="3"/>
      <c r="G8" s="3"/>
      <c r="H8" s="3"/>
      <c r="I8" s="3"/>
      <c r="J8" s="3"/>
    </row>
    <row r="9" spans="2:10" ht="27.75" customHeight="1">
      <c r="B9" s="1" t="s">
        <v>33</v>
      </c>
      <c r="C9" s="2" t="s">
        <v>34</v>
      </c>
      <c r="D9" s="70" t="s">
        <v>90</v>
      </c>
      <c r="E9" s="73" t="s">
        <v>85</v>
      </c>
      <c r="F9" s="3"/>
      <c r="G9" s="3"/>
      <c r="H9" s="3"/>
      <c r="I9" s="3"/>
      <c r="J9" s="3"/>
    </row>
    <row r="10" spans="2:10" ht="15" customHeight="1">
      <c r="B10" s="74">
        <v>1</v>
      </c>
      <c r="C10" s="98" t="s">
        <v>65</v>
      </c>
      <c r="D10" s="87">
        <f>IF($D$6=0,"",'計算'!G6)</f>
      </c>
      <c r="E10" s="71">
        <f>IF($D$6=0,"",$D$49/$D$6)</f>
      </c>
      <c r="F10" s="3"/>
      <c r="G10" s="3"/>
      <c r="H10" s="3"/>
      <c r="I10" s="3"/>
      <c r="J10" s="3"/>
    </row>
    <row r="11" spans="2:10" ht="15" customHeight="1">
      <c r="B11" s="75">
        <v>2</v>
      </c>
      <c r="C11" s="99" t="s">
        <v>67</v>
      </c>
      <c r="D11" s="88">
        <f>IF($D$6=0,"",'計算'!G7)</f>
      </c>
      <c r="E11" s="69"/>
      <c r="F11" s="3"/>
      <c r="G11" s="3"/>
      <c r="H11" s="3"/>
      <c r="I11" s="3"/>
      <c r="J11" s="3"/>
    </row>
    <row r="12" spans="2:10" ht="15" customHeight="1">
      <c r="B12" s="75">
        <v>3</v>
      </c>
      <c r="C12" s="99" t="s">
        <v>68</v>
      </c>
      <c r="D12" s="88">
        <f>IF($D$6=0,"",'計算'!G8)</f>
      </c>
      <c r="E12" s="69"/>
      <c r="F12" s="3"/>
      <c r="G12" s="3"/>
      <c r="H12" s="3"/>
      <c r="I12" s="3"/>
      <c r="J12" s="3"/>
    </row>
    <row r="13" spans="2:10" ht="15" customHeight="1">
      <c r="B13" s="75">
        <v>4</v>
      </c>
      <c r="C13" s="99" t="s">
        <v>0</v>
      </c>
      <c r="D13" s="88">
        <f>IF($D$6=0,"",'計算'!G9)</f>
      </c>
      <c r="E13" s="69"/>
      <c r="F13" s="3"/>
      <c r="G13" s="3"/>
      <c r="H13" s="3"/>
      <c r="I13" s="3"/>
      <c r="J13" s="3"/>
    </row>
    <row r="14" spans="2:10" ht="15" customHeight="1">
      <c r="B14" s="75">
        <v>5</v>
      </c>
      <c r="C14" s="99" t="s">
        <v>38</v>
      </c>
      <c r="D14" s="88">
        <f>IF($D$6=0,"",'計算'!G10)</f>
      </c>
      <c r="E14" s="69"/>
      <c r="F14" s="3"/>
      <c r="G14" s="3"/>
      <c r="H14" s="3"/>
      <c r="I14" s="3"/>
      <c r="J14" s="3"/>
    </row>
    <row r="15" spans="2:10" ht="15" customHeight="1">
      <c r="B15" s="76">
        <v>6</v>
      </c>
      <c r="C15" s="100" t="s">
        <v>1</v>
      </c>
      <c r="D15" s="89">
        <f>IF($D$6=0,"",'計算'!G11)</f>
      </c>
      <c r="E15" s="69"/>
      <c r="F15" s="3"/>
      <c r="G15" s="3"/>
      <c r="H15" s="3"/>
      <c r="I15" s="3"/>
      <c r="J15" s="3"/>
    </row>
    <row r="16" spans="2:10" ht="15" customHeight="1">
      <c r="B16" s="75">
        <v>7</v>
      </c>
      <c r="C16" s="99" t="s">
        <v>2</v>
      </c>
      <c r="D16" s="88">
        <f>IF($D$6=0,"",'計算'!G12)</f>
      </c>
      <c r="E16" s="69"/>
      <c r="F16" s="3"/>
      <c r="G16" s="3"/>
      <c r="H16" s="3"/>
      <c r="I16" s="3"/>
      <c r="J16" s="3"/>
    </row>
    <row r="17" spans="2:10" ht="15" customHeight="1">
      <c r="B17" s="75">
        <v>8</v>
      </c>
      <c r="C17" s="99" t="s">
        <v>3</v>
      </c>
      <c r="D17" s="88">
        <f>IF($D$6=0,"",'計算'!G13)</f>
      </c>
      <c r="E17" s="69"/>
      <c r="F17" s="3"/>
      <c r="G17" s="3"/>
      <c r="H17" s="3"/>
      <c r="I17" s="3"/>
      <c r="J17" s="3"/>
    </row>
    <row r="18" spans="2:10" ht="15" customHeight="1">
      <c r="B18" s="75">
        <v>9</v>
      </c>
      <c r="C18" s="99" t="s">
        <v>4</v>
      </c>
      <c r="D18" s="88">
        <f>IF($D$6=0,"",'計算'!G14)</f>
      </c>
      <c r="E18" s="69"/>
      <c r="F18" s="3"/>
      <c r="G18" s="3"/>
      <c r="H18" s="3"/>
      <c r="I18" s="3"/>
      <c r="J18" s="3"/>
    </row>
    <row r="19" spans="2:10" ht="15" customHeight="1">
      <c r="B19" s="77">
        <v>10</v>
      </c>
      <c r="C19" s="101" t="s">
        <v>39</v>
      </c>
      <c r="D19" s="90">
        <f>IF($D$6=0,"",'計算'!G15)</f>
      </c>
      <c r="E19" s="69"/>
      <c r="F19" s="3"/>
      <c r="G19" s="3"/>
      <c r="H19" s="3"/>
      <c r="I19" s="3"/>
      <c r="J19" s="3"/>
    </row>
    <row r="20" spans="2:10" ht="15" customHeight="1">
      <c r="B20" s="75">
        <v>11</v>
      </c>
      <c r="C20" s="99" t="s">
        <v>5</v>
      </c>
      <c r="D20" s="88">
        <f>IF($D$6=0,"",'計算'!G16)</f>
      </c>
      <c r="E20" s="69"/>
      <c r="F20" s="3"/>
      <c r="G20" s="3"/>
      <c r="H20" s="3"/>
      <c r="I20" s="3"/>
      <c r="J20" s="3"/>
    </row>
    <row r="21" spans="2:10" ht="15" customHeight="1">
      <c r="B21" s="75">
        <v>12</v>
      </c>
      <c r="C21" s="99" t="s">
        <v>6</v>
      </c>
      <c r="D21" s="88">
        <f>IF($D$6=0,"",'計算'!G17)</f>
      </c>
      <c r="E21" s="69"/>
      <c r="F21" s="3"/>
      <c r="G21" s="3"/>
      <c r="H21" s="3"/>
      <c r="I21" s="3"/>
      <c r="J21" s="3"/>
    </row>
    <row r="22" spans="2:10" ht="15" customHeight="1">
      <c r="B22" s="75">
        <v>13</v>
      </c>
      <c r="C22" s="99" t="s">
        <v>7</v>
      </c>
      <c r="D22" s="88">
        <f>IF($D$6=0,"",'計算'!G18)</f>
      </c>
      <c r="E22" s="69"/>
      <c r="F22" s="3"/>
      <c r="G22" s="3"/>
      <c r="H22" s="3"/>
      <c r="I22" s="3"/>
      <c r="J22" s="3"/>
    </row>
    <row r="23" spans="2:10" ht="15" customHeight="1">
      <c r="B23" s="75">
        <v>14</v>
      </c>
      <c r="C23" s="99" t="s">
        <v>8</v>
      </c>
      <c r="D23" s="88">
        <f>IF($D$6=0,"",'計算'!G19)</f>
      </c>
      <c r="E23" s="69"/>
      <c r="F23" s="3"/>
      <c r="G23" s="3"/>
      <c r="H23" s="3"/>
      <c r="I23" s="3"/>
      <c r="J23" s="3"/>
    </row>
    <row r="24" spans="2:10" ht="15" customHeight="1">
      <c r="B24" s="75">
        <v>15</v>
      </c>
      <c r="C24" s="99" t="s">
        <v>40</v>
      </c>
      <c r="D24" s="88">
        <f>IF($D$6=0,"",'計算'!G20)</f>
      </c>
      <c r="E24" s="69"/>
      <c r="F24" s="3"/>
      <c r="G24" s="3"/>
      <c r="H24" s="3"/>
      <c r="I24" s="3"/>
      <c r="J24" s="3"/>
    </row>
    <row r="25" spans="2:10" ht="15" customHeight="1">
      <c r="B25" s="76">
        <v>16</v>
      </c>
      <c r="C25" s="100" t="s">
        <v>41</v>
      </c>
      <c r="D25" s="89">
        <f>IF($D$6=0,"",'計算'!G21)</f>
      </c>
      <c r="E25" s="69"/>
      <c r="F25" s="3"/>
      <c r="G25" s="3"/>
      <c r="H25" s="3"/>
      <c r="I25" s="3"/>
      <c r="J25" s="3"/>
    </row>
    <row r="26" spans="2:10" ht="15" customHeight="1">
      <c r="B26" s="75">
        <v>17</v>
      </c>
      <c r="C26" s="99" t="s">
        <v>42</v>
      </c>
      <c r="D26" s="88">
        <f>IF($D$6=0,"",'計算'!G22)</f>
      </c>
      <c r="E26" s="69"/>
      <c r="F26" s="3"/>
      <c r="G26" s="3"/>
      <c r="H26" s="3"/>
      <c r="I26" s="3"/>
      <c r="J26" s="3"/>
    </row>
    <row r="27" spans="2:10" ht="15" customHeight="1">
      <c r="B27" s="75">
        <v>18</v>
      </c>
      <c r="C27" s="99" t="s">
        <v>43</v>
      </c>
      <c r="D27" s="88">
        <f>IF($D$6=0,"",'計算'!G23)</f>
      </c>
      <c r="E27" s="69"/>
      <c r="F27" s="3"/>
      <c r="G27" s="3"/>
      <c r="H27" s="3"/>
      <c r="I27" s="3"/>
      <c r="J27" s="3"/>
    </row>
    <row r="28" spans="2:10" ht="15" customHeight="1">
      <c r="B28" s="75">
        <v>19</v>
      </c>
      <c r="C28" s="99" t="s">
        <v>44</v>
      </c>
      <c r="D28" s="88">
        <f>IF($D$6=0,"",'計算'!G24)</f>
      </c>
      <c r="E28" s="69"/>
      <c r="F28" s="3"/>
      <c r="G28" s="3"/>
      <c r="H28" s="3"/>
      <c r="I28" s="3"/>
      <c r="J28" s="3"/>
    </row>
    <row r="29" spans="2:10" ht="15" customHeight="1">
      <c r="B29" s="77">
        <v>20</v>
      </c>
      <c r="C29" s="101" t="s">
        <v>45</v>
      </c>
      <c r="D29" s="90">
        <f>IF($D$6=0,"",'計算'!G25)</f>
      </c>
      <c r="E29" s="69"/>
      <c r="F29" s="3"/>
      <c r="G29" s="3"/>
      <c r="H29" s="3"/>
      <c r="I29" s="3"/>
      <c r="J29" s="3"/>
    </row>
    <row r="30" spans="2:10" ht="15" customHeight="1">
      <c r="B30" s="75">
        <v>21</v>
      </c>
      <c r="C30" s="99" t="s">
        <v>46</v>
      </c>
      <c r="D30" s="88">
        <f>IF($D$6=0,"",'計算'!G26)</f>
      </c>
      <c r="E30" s="69"/>
      <c r="F30" s="3"/>
      <c r="G30" s="3"/>
      <c r="H30" s="3"/>
      <c r="I30" s="3"/>
      <c r="J30" s="3"/>
    </row>
    <row r="31" spans="2:10" ht="15" customHeight="1">
      <c r="B31" s="75">
        <v>22</v>
      </c>
      <c r="C31" s="99" t="s">
        <v>9</v>
      </c>
      <c r="D31" s="88">
        <f>IF($D$6=0,"",'計算'!G27)</f>
      </c>
      <c r="E31" s="69"/>
      <c r="F31" s="3"/>
      <c r="G31" s="3"/>
      <c r="H31" s="3"/>
      <c r="I31" s="3"/>
      <c r="J31" s="3"/>
    </row>
    <row r="32" spans="2:10" ht="15" customHeight="1">
      <c r="B32" s="75">
        <v>23</v>
      </c>
      <c r="C32" s="99" t="s">
        <v>10</v>
      </c>
      <c r="D32" s="88">
        <f>IF($D$6=0,"",'計算'!G28)</f>
      </c>
      <c r="E32" s="69"/>
      <c r="F32" s="3"/>
      <c r="G32" s="3"/>
      <c r="H32" s="3"/>
      <c r="I32" s="3"/>
      <c r="J32" s="3"/>
    </row>
    <row r="33" spans="2:10" ht="15" customHeight="1">
      <c r="B33" s="75">
        <v>24</v>
      </c>
      <c r="C33" s="99" t="s">
        <v>11</v>
      </c>
      <c r="D33" s="88">
        <f>IF($D$6=0,"",'計算'!G29)</f>
      </c>
      <c r="E33" s="69"/>
      <c r="F33" s="3"/>
      <c r="G33" s="3"/>
      <c r="H33" s="3"/>
      <c r="I33" s="3"/>
      <c r="J33" s="3"/>
    </row>
    <row r="34" spans="2:10" ht="15" customHeight="1">
      <c r="B34" s="75">
        <v>25</v>
      </c>
      <c r="C34" s="99" t="s">
        <v>47</v>
      </c>
      <c r="D34" s="88">
        <f>IF($D$6=0,"",'計算'!G30)</f>
      </c>
      <c r="E34" s="69"/>
      <c r="F34" s="3"/>
      <c r="G34" s="3"/>
      <c r="H34" s="3"/>
      <c r="I34" s="3"/>
      <c r="J34" s="3"/>
    </row>
    <row r="35" spans="2:10" ht="15" customHeight="1">
      <c r="B35" s="76">
        <v>26</v>
      </c>
      <c r="C35" s="100" t="s">
        <v>48</v>
      </c>
      <c r="D35" s="89">
        <f>IF($D$6=0,"",'計算'!G31)</f>
      </c>
      <c r="E35" s="69"/>
      <c r="F35" s="3"/>
      <c r="G35" s="3"/>
      <c r="H35" s="3"/>
      <c r="I35" s="3"/>
      <c r="J35" s="3"/>
    </row>
    <row r="36" spans="2:10" ht="15" customHeight="1">
      <c r="B36" s="75">
        <v>27</v>
      </c>
      <c r="C36" s="99" t="s">
        <v>12</v>
      </c>
      <c r="D36" s="88">
        <f>IF($D$6=0,"",'計算'!G32)</f>
      </c>
      <c r="E36" s="69"/>
      <c r="F36" s="3"/>
      <c r="G36" s="3"/>
      <c r="H36" s="3"/>
      <c r="I36" s="3"/>
      <c r="J36" s="3"/>
    </row>
    <row r="37" spans="2:10" ht="15" customHeight="1">
      <c r="B37" s="75">
        <v>28</v>
      </c>
      <c r="C37" s="99" t="s">
        <v>13</v>
      </c>
      <c r="D37" s="88">
        <f>IF($D$6=0,"",'計算'!G33)</f>
      </c>
      <c r="E37" s="69"/>
      <c r="F37" s="3"/>
      <c r="G37" s="3"/>
      <c r="H37" s="3"/>
      <c r="I37" s="3"/>
      <c r="J37" s="3"/>
    </row>
    <row r="38" spans="2:10" ht="15" customHeight="1">
      <c r="B38" s="75">
        <v>29</v>
      </c>
      <c r="C38" s="99" t="s">
        <v>14</v>
      </c>
      <c r="D38" s="88">
        <f>IF($D$6=0,"",'計算'!G34)</f>
      </c>
      <c r="E38" s="69"/>
      <c r="F38" s="3"/>
      <c r="G38" s="3"/>
      <c r="H38" s="3"/>
      <c r="I38" s="3"/>
      <c r="J38" s="3"/>
    </row>
    <row r="39" spans="2:10" ht="15" customHeight="1">
      <c r="B39" s="77">
        <v>30</v>
      </c>
      <c r="C39" s="101" t="s">
        <v>49</v>
      </c>
      <c r="D39" s="90">
        <f>IF($D$6=0,"",'計算'!G35)</f>
      </c>
      <c r="E39" s="69"/>
      <c r="F39" s="3"/>
      <c r="G39" s="3"/>
      <c r="H39" s="3"/>
      <c r="I39" s="3"/>
      <c r="J39" s="3"/>
    </row>
    <row r="40" spans="2:10" ht="15" customHeight="1">
      <c r="B40" s="76">
        <v>31</v>
      </c>
      <c r="C40" s="100" t="s">
        <v>50</v>
      </c>
      <c r="D40" s="89">
        <f>IF($D$6=0,"",'計算'!G36)</f>
      </c>
      <c r="E40" s="69"/>
      <c r="F40" s="3"/>
      <c r="G40" s="3"/>
      <c r="H40" s="3"/>
      <c r="I40" s="3"/>
      <c r="J40" s="3"/>
    </row>
    <row r="41" spans="2:10" ht="15" customHeight="1">
      <c r="B41" s="75">
        <v>32</v>
      </c>
      <c r="C41" s="99" t="s">
        <v>15</v>
      </c>
      <c r="D41" s="88">
        <f>IF($D$6=0,"",'計算'!G37)</f>
      </c>
      <c r="E41" s="69"/>
      <c r="F41" s="3"/>
      <c r="G41" s="3"/>
      <c r="H41" s="3"/>
      <c r="I41" s="3"/>
      <c r="J41" s="3"/>
    </row>
    <row r="42" spans="2:10" ht="15" customHeight="1">
      <c r="B42" s="75">
        <v>33</v>
      </c>
      <c r="C42" s="99" t="s">
        <v>16</v>
      </c>
      <c r="D42" s="88">
        <f>IF($D$6=0,"",'計算'!G38)</f>
      </c>
      <c r="E42" s="69"/>
      <c r="F42" s="3"/>
      <c r="G42" s="3"/>
      <c r="H42" s="3"/>
      <c r="I42" s="3"/>
      <c r="J42" s="3"/>
    </row>
    <row r="43" spans="2:10" ht="15" customHeight="1">
      <c r="B43" s="75">
        <v>34</v>
      </c>
      <c r="C43" s="99" t="s">
        <v>51</v>
      </c>
      <c r="D43" s="88">
        <f>IF($D$6=0,"",'計算'!G39)</f>
      </c>
      <c r="E43" s="69"/>
      <c r="F43" s="3"/>
      <c r="G43" s="3"/>
      <c r="H43" s="3"/>
      <c r="I43" s="3"/>
      <c r="J43" s="3"/>
    </row>
    <row r="44" spans="2:10" ht="15" customHeight="1">
      <c r="B44" s="77">
        <v>35</v>
      </c>
      <c r="C44" s="101" t="s">
        <v>52</v>
      </c>
      <c r="D44" s="90">
        <f>IF($D$6=0,"",'計算'!G40)</f>
      </c>
      <c r="E44" s="69"/>
      <c r="F44" s="3"/>
      <c r="G44" s="3"/>
      <c r="H44" s="3"/>
      <c r="I44" s="3"/>
      <c r="J44" s="3"/>
    </row>
    <row r="45" spans="2:10" ht="15" customHeight="1">
      <c r="B45" s="75">
        <v>36</v>
      </c>
      <c r="C45" s="99" t="s">
        <v>17</v>
      </c>
      <c r="D45" s="88">
        <f>IF($D$6=0,"",'計算'!G41)</f>
      </c>
      <c r="E45" s="69"/>
      <c r="F45" s="3"/>
      <c r="G45" s="3"/>
      <c r="H45" s="3"/>
      <c r="I45" s="3"/>
      <c r="J45" s="3"/>
    </row>
    <row r="46" spans="2:10" ht="15" customHeight="1">
      <c r="B46" s="75">
        <v>37</v>
      </c>
      <c r="C46" s="99" t="s">
        <v>18</v>
      </c>
      <c r="D46" s="88">
        <f>IF($D$6=0,"",'計算'!G42)</f>
      </c>
      <c r="E46" s="69"/>
      <c r="F46" s="3"/>
      <c r="G46" s="3"/>
      <c r="H46" s="3"/>
      <c r="I46" s="3"/>
      <c r="J46" s="3"/>
    </row>
    <row r="47" spans="2:10" ht="15" customHeight="1">
      <c r="B47" s="75">
        <v>38</v>
      </c>
      <c r="C47" s="99" t="s">
        <v>19</v>
      </c>
      <c r="D47" s="88">
        <f>IF($D$6=0,"",'計算'!G43)</f>
      </c>
      <c r="E47" s="69"/>
      <c r="F47" s="3"/>
      <c r="G47" s="3"/>
      <c r="H47" s="3"/>
      <c r="I47" s="3"/>
      <c r="J47" s="3"/>
    </row>
    <row r="48" spans="2:10" ht="15" customHeight="1" thickBot="1">
      <c r="B48" s="75">
        <v>39</v>
      </c>
      <c r="C48" s="99" t="s">
        <v>20</v>
      </c>
      <c r="D48" s="88">
        <f>IF($D$6=0,"",'計算'!G44)</f>
      </c>
      <c r="E48" s="69"/>
      <c r="F48" s="3"/>
      <c r="G48" s="3"/>
      <c r="H48" s="3"/>
      <c r="I48" s="3"/>
      <c r="J48" s="3"/>
    </row>
    <row r="49" spans="2:10" ht="19.5" customHeight="1" thickTop="1">
      <c r="B49" s="94"/>
      <c r="C49" s="102" t="s">
        <v>35</v>
      </c>
      <c r="D49" s="91">
        <f>IF($D$6=0,"",'計算'!G45)</f>
      </c>
      <c r="E49" s="69"/>
      <c r="F49" s="3"/>
      <c r="G49" s="3"/>
      <c r="H49" s="3"/>
      <c r="I49" s="3"/>
      <c r="J49" s="3"/>
    </row>
    <row r="50" spans="6:10" ht="12.75" customHeight="1">
      <c r="F50" s="3"/>
      <c r="G50" s="3"/>
      <c r="H50" s="3"/>
      <c r="I50" s="3"/>
      <c r="J50" s="3"/>
    </row>
    <row r="51" spans="6:10" ht="12.75" customHeight="1">
      <c r="F51" s="3"/>
      <c r="G51" s="3"/>
      <c r="H51" s="3"/>
      <c r="I51" s="3"/>
      <c r="J51" s="3"/>
    </row>
    <row r="52" spans="6:10" ht="12.75" customHeight="1">
      <c r="F52" s="3"/>
      <c r="G52" s="3"/>
      <c r="H52" s="3"/>
      <c r="I52" s="3"/>
      <c r="J52" s="3"/>
    </row>
    <row r="53" spans="6:10" ht="12.75" customHeight="1">
      <c r="F53" s="3"/>
      <c r="G53" s="3"/>
      <c r="H53" s="3"/>
      <c r="I53" s="3"/>
      <c r="J53" s="3"/>
    </row>
    <row r="54" spans="6:10" ht="12.75" customHeight="1">
      <c r="F54" s="3"/>
      <c r="G54" s="3"/>
      <c r="H54" s="3"/>
      <c r="I54" s="3"/>
      <c r="J54" s="3"/>
    </row>
    <row r="55" spans="6:10" ht="12.75" customHeight="1">
      <c r="F55" s="3"/>
      <c r="G55" s="3"/>
      <c r="H55" s="3"/>
      <c r="I55" s="3"/>
      <c r="J55" s="3"/>
    </row>
    <row r="56" spans="6:10" ht="12.75" customHeight="1">
      <c r="F56" s="3"/>
      <c r="G56" s="3"/>
      <c r="H56" s="3"/>
      <c r="I56" s="3"/>
      <c r="J56" s="3"/>
    </row>
    <row r="57" spans="6:10" ht="12.75" customHeight="1">
      <c r="F57" s="3"/>
      <c r="G57" s="3"/>
      <c r="H57" s="3"/>
      <c r="I57" s="3"/>
      <c r="J57" s="3"/>
    </row>
    <row r="58" spans="6:10" ht="12.75" customHeight="1">
      <c r="F58" s="3"/>
      <c r="G58" s="3"/>
      <c r="H58" s="3"/>
      <c r="I58" s="3"/>
      <c r="J58" s="3"/>
    </row>
    <row r="59" spans="6:10" ht="12.75" customHeight="1">
      <c r="F59" s="3"/>
      <c r="G59" s="3"/>
      <c r="H59" s="3"/>
      <c r="I59" s="3"/>
      <c r="J59" s="3"/>
    </row>
    <row r="60" spans="6:10" ht="12.75" customHeight="1">
      <c r="F60" s="3"/>
      <c r="G60" s="3"/>
      <c r="H60" s="3"/>
      <c r="I60" s="3"/>
      <c r="J60" s="3"/>
    </row>
    <row r="61" spans="6:10" ht="12.75" customHeight="1">
      <c r="F61" s="3"/>
      <c r="G61" s="3"/>
      <c r="H61" s="3"/>
      <c r="I61" s="3"/>
      <c r="J61" s="3"/>
    </row>
    <row r="62" spans="6:10" ht="12.75" customHeight="1">
      <c r="F62" s="3"/>
      <c r="G62" s="3"/>
      <c r="H62" s="3"/>
      <c r="I62" s="3"/>
      <c r="J62" s="3"/>
    </row>
    <row r="63" spans="6:10" ht="12.75" customHeight="1">
      <c r="F63" s="3"/>
      <c r="G63" s="3"/>
      <c r="H63" s="3"/>
      <c r="I63" s="3"/>
      <c r="J63" s="3"/>
    </row>
    <row r="64" spans="6:10" ht="12.75" customHeight="1">
      <c r="F64" s="3"/>
      <c r="G64" s="3"/>
      <c r="H64" s="3"/>
      <c r="I64" s="3"/>
      <c r="J64" s="3"/>
    </row>
    <row r="65" spans="6:10" ht="12.75" customHeight="1">
      <c r="F65" s="3"/>
      <c r="G65" s="3"/>
      <c r="H65" s="3"/>
      <c r="I65" s="3"/>
      <c r="J65" s="3"/>
    </row>
    <row r="66" spans="6:10" ht="12.75" customHeight="1">
      <c r="F66" s="3"/>
      <c r="G66" s="3"/>
      <c r="H66" s="3"/>
      <c r="I66" s="3"/>
      <c r="J66" s="3"/>
    </row>
    <row r="67" spans="6:10" ht="12.75" customHeight="1">
      <c r="F67" s="3"/>
      <c r="G67" s="3"/>
      <c r="H67" s="3"/>
      <c r="I67" s="3"/>
      <c r="J67" s="3"/>
    </row>
    <row r="68" spans="6:10" ht="12.75" customHeight="1">
      <c r="F68" s="3"/>
      <c r="G68" s="3"/>
      <c r="H68" s="3"/>
      <c r="I68" s="3"/>
      <c r="J68" s="3"/>
    </row>
    <row r="69" spans="6:10" ht="12.75" customHeight="1">
      <c r="F69" s="3"/>
      <c r="G69" s="3"/>
      <c r="H69" s="3"/>
      <c r="I69" s="3"/>
      <c r="J69" s="3"/>
    </row>
    <row r="70" spans="6:10" ht="12.75" customHeight="1">
      <c r="F70" s="3"/>
      <c r="G70" s="3"/>
      <c r="H70" s="3"/>
      <c r="I70" s="3"/>
      <c r="J70" s="3"/>
    </row>
    <row r="71" spans="6:10" ht="12.75" customHeight="1">
      <c r="F71" s="3"/>
      <c r="G71" s="3"/>
      <c r="H71" s="3"/>
      <c r="I71" s="3"/>
      <c r="J71" s="3"/>
    </row>
    <row r="72" spans="6:10" ht="12.75" customHeight="1">
      <c r="F72" s="3"/>
      <c r="G72" s="3"/>
      <c r="H72" s="3"/>
      <c r="I72" s="3"/>
      <c r="J72" s="3"/>
    </row>
    <row r="73" spans="6:10" ht="12.75" customHeight="1">
      <c r="F73" s="3"/>
      <c r="G73" s="3"/>
      <c r="H73" s="3"/>
      <c r="I73" s="3"/>
      <c r="J73" s="3"/>
    </row>
    <row r="74" spans="6:10" ht="12.75" customHeight="1">
      <c r="F74" s="3"/>
      <c r="G74" s="3"/>
      <c r="H74" s="3"/>
      <c r="I74" s="3"/>
      <c r="J74" s="3"/>
    </row>
    <row r="75" spans="6:10" ht="12.75" customHeight="1">
      <c r="F75" s="3"/>
      <c r="G75" s="3"/>
      <c r="H75" s="3"/>
      <c r="I75" s="3"/>
      <c r="J75" s="3"/>
    </row>
    <row r="76" spans="6:10" ht="12.75" customHeight="1">
      <c r="F76" s="3"/>
      <c r="G76" s="3"/>
      <c r="H76" s="3"/>
      <c r="I76" s="3"/>
      <c r="J76" s="3"/>
    </row>
    <row r="77" spans="6:10" ht="12.75" customHeight="1">
      <c r="F77" s="3"/>
      <c r="G77" s="3"/>
      <c r="H77" s="3"/>
      <c r="I77" s="3"/>
      <c r="J77" s="3"/>
    </row>
    <row r="78" spans="6:10" ht="12.75" customHeight="1">
      <c r="F78" s="3"/>
      <c r="G78" s="3"/>
      <c r="H78" s="3"/>
      <c r="I78" s="3"/>
      <c r="J78" s="3"/>
    </row>
    <row r="79" spans="6:10" ht="12.75" customHeight="1">
      <c r="F79" s="3"/>
      <c r="G79" s="3"/>
      <c r="H79" s="3"/>
      <c r="I79" s="3"/>
      <c r="J79" s="3"/>
    </row>
    <row r="80" spans="6:10" ht="12.75" customHeight="1">
      <c r="F80" s="3"/>
      <c r="G80" s="3"/>
      <c r="H80" s="3"/>
      <c r="I80" s="3"/>
      <c r="J80" s="3"/>
    </row>
    <row r="81" spans="6:10" ht="12.75" customHeight="1">
      <c r="F81" s="3"/>
      <c r="G81" s="3"/>
      <c r="H81" s="3"/>
      <c r="I81" s="3"/>
      <c r="J81" s="3"/>
    </row>
    <row r="82" spans="6:10" ht="12.75" customHeight="1">
      <c r="F82" s="3"/>
      <c r="G82" s="3"/>
      <c r="H82" s="3"/>
      <c r="I82" s="3"/>
      <c r="J82" s="3"/>
    </row>
    <row r="83" spans="6:10" ht="12.75" customHeight="1">
      <c r="F83" s="3"/>
      <c r="G83" s="3"/>
      <c r="H83" s="3"/>
      <c r="I83" s="3"/>
      <c r="J83" s="3"/>
    </row>
    <row r="84" spans="6:10" ht="12.75" customHeight="1">
      <c r="F84" s="3"/>
      <c r="G84" s="3"/>
      <c r="H84" s="3"/>
      <c r="I84" s="3"/>
      <c r="J84" s="3"/>
    </row>
    <row r="85" spans="6:10" ht="12.75" customHeight="1">
      <c r="F85" s="3"/>
      <c r="G85" s="3"/>
      <c r="H85" s="3"/>
      <c r="I85" s="3"/>
      <c r="J85" s="3"/>
    </row>
    <row r="86" spans="6:10" ht="12.75" customHeight="1">
      <c r="F86" s="3"/>
      <c r="G86" s="3"/>
      <c r="H86" s="3"/>
      <c r="I86" s="3"/>
      <c r="J86" s="3"/>
    </row>
    <row r="87" spans="6:10" ht="12.75" customHeight="1">
      <c r="F87" s="3"/>
      <c r="G87" s="3"/>
      <c r="H87" s="3"/>
      <c r="I87" s="3"/>
      <c r="J87" s="3"/>
    </row>
    <row r="88" spans="6:10" ht="12.75" customHeight="1">
      <c r="F88" s="3"/>
      <c r="G88" s="3"/>
      <c r="H88" s="3"/>
      <c r="I88" s="3"/>
      <c r="J88" s="3"/>
    </row>
    <row r="89" spans="6:10" ht="12.75" customHeight="1">
      <c r="F89" s="3"/>
      <c r="G89" s="3"/>
      <c r="H89" s="3"/>
      <c r="I89" s="3"/>
      <c r="J89" s="3"/>
    </row>
    <row r="90" spans="6:10" ht="12.75" customHeight="1">
      <c r="F90" s="3"/>
      <c r="G90" s="3"/>
      <c r="H90" s="3"/>
      <c r="I90" s="3"/>
      <c r="J90" s="3"/>
    </row>
    <row r="91" spans="6:10" ht="12.75" customHeight="1">
      <c r="F91" s="3"/>
      <c r="G91" s="3"/>
      <c r="H91" s="3"/>
      <c r="I91" s="3"/>
      <c r="J91" s="3"/>
    </row>
    <row r="92" spans="6:10" ht="12.75" customHeight="1">
      <c r="F92" s="3"/>
      <c r="G92" s="3"/>
      <c r="H92" s="3"/>
      <c r="I92" s="3"/>
      <c r="J92" s="3"/>
    </row>
    <row r="93" spans="6:10" ht="12.75" customHeight="1">
      <c r="F93" s="3"/>
      <c r="G93" s="3"/>
      <c r="H93" s="3"/>
      <c r="I93" s="3"/>
      <c r="J93" s="3"/>
    </row>
    <row r="94" spans="6:10" ht="12.75" customHeight="1">
      <c r="F94" s="3"/>
      <c r="G94" s="3"/>
      <c r="H94" s="3"/>
      <c r="I94" s="3"/>
      <c r="J94" s="3"/>
    </row>
    <row r="95" spans="6:10" ht="12.75" customHeight="1">
      <c r="F95" s="3"/>
      <c r="G95" s="3"/>
      <c r="H95" s="3"/>
      <c r="I95" s="3"/>
      <c r="J95" s="3"/>
    </row>
    <row r="96" spans="6:10" ht="12.75" customHeight="1">
      <c r="F96" s="3"/>
      <c r="G96" s="3"/>
      <c r="H96" s="3"/>
      <c r="I96" s="3"/>
      <c r="J96" s="3"/>
    </row>
    <row r="97" spans="6:10" ht="12.75" customHeight="1">
      <c r="F97" s="3"/>
      <c r="G97" s="3"/>
      <c r="H97" s="3"/>
      <c r="I97" s="3"/>
      <c r="J97" s="3"/>
    </row>
    <row r="98" spans="6:10" ht="12.75" customHeight="1">
      <c r="F98" s="3"/>
      <c r="G98" s="3"/>
      <c r="H98" s="3"/>
      <c r="I98" s="3"/>
      <c r="J98" s="3"/>
    </row>
    <row r="99" spans="6:10" ht="12.75" customHeight="1">
      <c r="F99" s="3"/>
      <c r="G99" s="3"/>
      <c r="H99" s="3"/>
      <c r="I99" s="3"/>
      <c r="J99" s="3"/>
    </row>
    <row r="100" spans="6:10" ht="12.75" customHeight="1">
      <c r="F100" s="3"/>
      <c r="G100" s="3"/>
      <c r="H100" s="3"/>
      <c r="I100" s="3"/>
      <c r="J100" s="3"/>
    </row>
    <row r="101" spans="6:10" ht="12.75" customHeight="1">
      <c r="F101" s="3"/>
      <c r="G101" s="3"/>
      <c r="H101" s="3"/>
      <c r="I101" s="3"/>
      <c r="J101" s="3"/>
    </row>
    <row r="102" spans="6:10" ht="12.75" customHeight="1">
      <c r="F102" s="3"/>
      <c r="G102" s="3"/>
      <c r="H102" s="3"/>
      <c r="I102" s="3"/>
      <c r="J102" s="3"/>
    </row>
    <row r="103" spans="6:10" ht="12.75" customHeight="1">
      <c r="F103" s="3"/>
      <c r="G103" s="3"/>
      <c r="H103" s="3"/>
      <c r="I103" s="3"/>
      <c r="J103" s="3"/>
    </row>
    <row r="104" spans="6:10" ht="12.75" customHeight="1">
      <c r="F104" s="3"/>
      <c r="G104" s="3"/>
      <c r="H104" s="3"/>
      <c r="I104" s="3"/>
      <c r="J104" s="3"/>
    </row>
    <row r="105" spans="6:10" ht="12.75" customHeight="1">
      <c r="F105" s="3"/>
      <c r="G105" s="3"/>
      <c r="H105" s="3"/>
      <c r="I105" s="3"/>
      <c r="J105" s="3"/>
    </row>
    <row r="106" spans="6:10" ht="12.75" customHeight="1">
      <c r="F106" s="3"/>
      <c r="G106" s="3"/>
      <c r="H106" s="3"/>
      <c r="I106" s="3"/>
      <c r="J106" s="3"/>
    </row>
    <row r="107" spans="6:10" ht="12.75" customHeight="1">
      <c r="F107" s="3"/>
      <c r="G107" s="3"/>
      <c r="H107" s="3"/>
      <c r="I107" s="3"/>
      <c r="J107" s="3"/>
    </row>
    <row r="108" spans="6:10" ht="12.75" customHeight="1">
      <c r="F108" s="3"/>
      <c r="G108" s="3"/>
      <c r="H108" s="3"/>
      <c r="I108" s="3"/>
      <c r="J108" s="3"/>
    </row>
    <row r="109" spans="6:10" ht="12.75" customHeight="1">
      <c r="F109" s="3"/>
      <c r="G109" s="3"/>
      <c r="H109" s="3"/>
      <c r="I109" s="3"/>
      <c r="J109" s="3"/>
    </row>
    <row r="110" spans="6:10" ht="12.75" customHeight="1">
      <c r="F110" s="3"/>
      <c r="G110" s="3"/>
      <c r="H110" s="3"/>
      <c r="I110" s="3"/>
      <c r="J110" s="3"/>
    </row>
    <row r="111" spans="6:10" ht="12.75" customHeight="1">
      <c r="F111" s="3"/>
      <c r="G111" s="3"/>
      <c r="H111" s="3"/>
      <c r="I111" s="3"/>
      <c r="J111" s="3"/>
    </row>
    <row r="112" spans="6:10" ht="12.75" customHeight="1">
      <c r="F112" s="3"/>
      <c r="G112" s="3"/>
      <c r="H112" s="3"/>
      <c r="I112" s="3"/>
      <c r="J112" s="3"/>
    </row>
    <row r="113" spans="6:10" ht="12.75" customHeight="1">
      <c r="F113" s="3"/>
      <c r="G113" s="3"/>
      <c r="H113" s="3"/>
      <c r="I113" s="3"/>
      <c r="J113" s="3"/>
    </row>
    <row r="114" spans="6:10" ht="12.75" customHeight="1">
      <c r="F114" s="3"/>
      <c r="G114" s="3"/>
      <c r="H114" s="3"/>
      <c r="I114" s="3"/>
      <c r="J114" s="3"/>
    </row>
    <row r="115" spans="6:10" ht="12.75" customHeight="1">
      <c r="F115" s="3"/>
      <c r="G115" s="3"/>
      <c r="H115" s="3"/>
      <c r="I115" s="3"/>
      <c r="J115" s="3"/>
    </row>
    <row r="116" spans="6:10" ht="12.75" customHeight="1">
      <c r="F116" s="3"/>
      <c r="G116" s="3"/>
      <c r="H116" s="3"/>
      <c r="I116" s="3"/>
      <c r="J116" s="3"/>
    </row>
    <row r="117" spans="6:10" ht="12.75" customHeight="1">
      <c r="F117" s="3"/>
      <c r="G117" s="3"/>
      <c r="H117" s="3"/>
      <c r="I117" s="3"/>
      <c r="J117" s="3"/>
    </row>
    <row r="118" spans="6:10" ht="12.75" customHeight="1">
      <c r="F118" s="3"/>
      <c r="G118" s="3"/>
      <c r="H118" s="3"/>
      <c r="I118" s="3"/>
      <c r="J118" s="3"/>
    </row>
    <row r="119" spans="6:10" ht="12.75" customHeight="1">
      <c r="F119" s="3"/>
      <c r="G119" s="3"/>
      <c r="H119" s="3"/>
      <c r="I119" s="3"/>
      <c r="J119" s="3"/>
    </row>
    <row r="120" spans="6:10" ht="12.75" customHeight="1">
      <c r="F120" s="3"/>
      <c r="G120" s="3"/>
      <c r="H120" s="3"/>
      <c r="I120" s="3"/>
      <c r="J120" s="3"/>
    </row>
    <row r="121" spans="6:10" ht="12.75" customHeight="1">
      <c r="F121" s="3"/>
      <c r="G121" s="3"/>
      <c r="H121" s="3"/>
      <c r="I121" s="3"/>
      <c r="J121" s="3"/>
    </row>
    <row r="122" spans="6:10" ht="12.75" customHeight="1">
      <c r="F122" s="3"/>
      <c r="G122" s="3"/>
      <c r="H122" s="3"/>
      <c r="I122" s="3"/>
      <c r="J122" s="3"/>
    </row>
    <row r="123" spans="6:10" ht="12.75" customHeight="1">
      <c r="F123" s="3"/>
      <c r="G123" s="3"/>
      <c r="H123" s="3"/>
      <c r="I123" s="3"/>
      <c r="J123" s="3"/>
    </row>
    <row r="124" spans="6:10" ht="12.75" customHeight="1">
      <c r="F124" s="3"/>
      <c r="G124" s="3"/>
      <c r="H124" s="3"/>
      <c r="I124" s="3"/>
      <c r="J124" s="3"/>
    </row>
    <row r="125" spans="6:10" ht="12.75" customHeight="1">
      <c r="F125" s="3"/>
      <c r="G125" s="3"/>
      <c r="H125" s="3"/>
      <c r="I125" s="3"/>
      <c r="J125" s="3"/>
    </row>
    <row r="126" spans="6:10" ht="12.75" customHeight="1">
      <c r="F126" s="3"/>
      <c r="G126" s="3"/>
      <c r="H126" s="3"/>
      <c r="I126" s="3"/>
      <c r="J126" s="3"/>
    </row>
    <row r="127" spans="6:10" ht="12.75" customHeight="1">
      <c r="F127" s="3"/>
      <c r="G127" s="3"/>
      <c r="H127" s="3"/>
      <c r="I127" s="3"/>
      <c r="J127" s="3"/>
    </row>
    <row r="128" spans="6:10" ht="12.75" customHeight="1">
      <c r="F128" s="3"/>
      <c r="G128" s="3"/>
      <c r="H128" s="3"/>
      <c r="I128" s="3"/>
      <c r="J128" s="3"/>
    </row>
    <row r="129" spans="6:10" ht="12.75" customHeight="1">
      <c r="F129" s="3"/>
      <c r="G129" s="3"/>
      <c r="H129" s="3"/>
      <c r="I129" s="3"/>
      <c r="J129" s="3"/>
    </row>
    <row r="130" spans="6:10" ht="12.75" customHeight="1">
      <c r="F130" s="3"/>
      <c r="G130" s="3"/>
      <c r="H130" s="3"/>
      <c r="I130" s="3"/>
      <c r="J130" s="3"/>
    </row>
    <row r="131" spans="6:10" ht="12.75" customHeight="1">
      <c r="F131" s="3"/>
      <c r="G131" s="3"/>
      <c r="H131" s="3"/>
      <c r="I131" s="3"/>
      <c r="J131" s="3"/>
    </row>
    <row r="132" spans="6:10" ht="12.75" customHeight="1">
      <c r="F132" s="3"/>
      <c r="G132" s="3"/>
      <c r="H132" s="3"/>
      <c r="I132" s="3"/>
      <c r="J132" s="3"/>
    </row>
    <row r="133" spans="6:10" ht="12.75" customHeight="1">
      <c r="F133" s="3"/>
      <c r="G133" s="3"/>
      <c r="H133" s="3"/>
      <c r="I133" s="3"/>
      <c r="J133" s="3"/>
    </row>
    <row r="134" spans="6:10" ht="12.75" customHeight="1">
      <c r="F134" s="3"/>
      <c r="G134" s="3"/>
      <c r="H134" s="3"/>
      <c r="I134" s="3"/>
      <c r="J134" s="3"/>
    </row>
    <row r="135" spans="6:10" ht="12.75" customHeight="1">
      <c r="F135" s="3"/>
      <c r="G135" s="3"/>
      <c r="H135" s="3"/>
      <c r="I135" s="3"/>
      <c r="J135" s="3"/>
    </row>
    <row r="136" spans="6:10" ht="12.75" customHeight="1">
      <c r="F136" s="3"/>
      <c r="G136" s="3"/>
      <c r="H136" s="3"/>
      <c r="I136" s="3"/>
      <c r="J136" s="3"/>
    </row>
    <row r="137" spans="6:10" ht="12.75" customHeight="1">
      <c r="F137" s="3"/>
      <c r="G137" s="3"/>
      <c r="H137" s="3"/>
      <c r="I137" s="3"/>
      <c r="J137" s="3"/>
    </row>
    <row r="138" spans="6:10" ht="12.75" customHeight="1">
      <c r="F138" s="3"/>
      <c r="G138" s="3"/>
      <c r="H138" s="3"/>
      <c r="I138" s="3"/>
      <c r="J138" s="3"/>
    </row>
    <row r="139" spans="6:10" ht="12.75" customHeight="1">
      <c r="F139" s="3"/>
      <c r="G139" s="3"/>
      <c r="H139" s="3"/>
      <c r="I139" s="3"/>
      <c r="J139" s="3"/>
    </row>
    <row r="140" spans="6:10" ht="12.75" customHeight="1">
      <c r="F140" s="3"/>
      <c r="G140" s="3"/>
      <c r="H140" s="3"/>
      <c r="I140" s="3"/>
      <c r="J140" s="3"/>
    </row>
    <row r="141" spans="6:10" ht="12.75" customHeight="1">
      <c r="F141" s="3"/>
      <c r="G141" s="3"/>
      <c r="H141" s="3"/>
      <c r="I141" s="3"/>
      <c r="J141" s="3"/>
    </row>
    <row r="142" spans="6:10" ht="12.75" customHeight="1">
      <c r="F142" s="3"/>
      <c r="G142" s="3"/>
      <c r="H142" s="3"/>
      <c r="I142" s="3"/>
      <c r="J142" s="3"/>
    </row>
    <row r="143" spans="6:10" ht="12.75" customHeight="1">
      <c r="F143" s="3"/>
      <c r="G143" s="3"/>
      <c r="H143" s="3"/>
      <c r="I143" s="3"/>
      <c r="J143" s="3"/>
    </row>
    <row r="144" spans="6:10" ht="12.75" customHeight="1">
      <c r="F144" s="3"/>
      <c r="G144" s="3"/>
      <c r="H144" s="3"/>
      <c r="I144" s="3"/>
      <c r="J144" s="3"/>
    </row>
    <row r="145" spans="6:10" ht="12.75" customHeight="1">
      <c r="F145" s="3"/>
      <c r="G145" s="3"/>
      <c r="H145" s="3"/>
      <c r="I145" s="3"/>
      <c r="J145" s="3"/>
    </row>
    <row r="146" spans="6:10" ht="12.75" customHeight="1">
      <c r="F146" s="3"/>
      <c r="G146" s="3"/>
      <c r="H146" s="3"/>
      <c r="I146" s="3"/>
      <c r="J146" s="3"/>
    </row>
    <row r="147" spans="6:10" ht="12.75" customHeight="1">
      <c r="F147" s="3"/>
      <c r="G147" s="3"/>
      <c r="H147" s="3"/>
      <c r="I147" s="3"/>
      <c r="J147" s="3"/>
    </row>
    <row r="148" spans="6:10" ht="12.75" customHeight="1">
      <c r="F148" s="3"/>
      <c r="G148" s="3"/>
      <c r="H148" s="3"/>
      <c r="I148" s="3"/>
      <c r="J148" s="3"/>
    </row>
    <row r="149" spans="6:10" ht="12.75" customHeight="1">
      <c r="F149" s="3"/>
      <c r="G149" s="3"/>
      <c r="H149" s="3"/>
      <c r="I149" s="3"/>
      <c r="J149" s="3"/>
    </row>
    <row r="150" spans="6:10" ht="12.75" customHeight="1">
      <c r="F150" s="3"/>
      <c r="G150" s="3"/>
      <c r="H150" s="3"/>
      <c r="I150" s="3"/>
      <c r="J150" s="3"/>
    </row>
    <row r="151" spans="6:10" ht="12.75" customHeight="1">
      <c r="F151" s="3"/>
      <c r="G151" s="3"/>
      <c r="H151" s="3"/>
      <c r="I151" s="3"/>
      <c r="J151" s="3"/>
    </row>
    <row r="152" spans="6:10" ht="12.75" customHeight="1">
      <c r="F152" s="3"/>
      <c r="G152" s="3"/>
      <c r="H152" s="3"/>
      <c r="I152" s="3"/>
      <c r="J152" s="3"/>
    </row>
    <row r="153" spans="6:10" ht="12.75" customHeight="1">
      <c r="F153" s="3"/>
      <c r="G153" s="3"/>
      <c r="H153" s="3"/>
      <c r="I153" s="3"/>
      <c r="J153" s="3"/>
    </row>
    <row r="154" spans="6:10" ht="12.75" customHeight="1">
      <c r="F154" s="3"/>
      <c r="G154" s="3"/>
      <c r="H154" s="3"/>
      <c r="I154" s="3"/>
      <c r="J154" s="3"/>
    </row>
    <row r="155" spans="6:10" ht="12.75" customHeight="1">
      <c r="F155" s="3"/>
      <c r="G155" s="3"/>
      <c r="H155" s="3"/>
      <c r="I155" s="3"/>
      <c r="J155" s="3"/>
    </row>
    <row r="156" spans="6:10" ht="12.75" customHeight="1">
      <c r="F156" s="3"/>
      <c r="G156" s="3"/>
      <c r="H156" s="3"/>
      <c r="I156" s="3"/>
      <c r="J156" s="3"/>
    </row>
    <row r="157" spans="6:10" ht="12.75" customHeight="1">
      <c r="F157" s="3"/>
      <c r="G157" s="3"/>
      <c r="H157" s="3"/>
      <c r="I157" s="3"/>
      <c r="J157" s="3"/>
    </row>
    <row r="158" spans="6:10" ht="12.75" customHeight="1">
      <c r="F158" s="3"/>
      <c r="G158" s="3"/>
      <c r="H158" s="3"/>
      <c r="I158" s="3"/>
      <c r="J158" s="3"/>
    </row>
    <row r="159" spans="6:10" ht="12.75" customHeight="1">
      <c r="F159" s="3"/>
      <c r="G159" s="3"/>
      <c r="H159" s="3"/>
      <c r="I159" s="3"/>
      <c r="J159" s="3"/>
    </row>
    <row r="160" spans="6:10" ht="12.75" customHeight="1">
      <c r="F160" s="3"/>
      <c r="G160" s="3"/>
      <c r="H160" s="3"/>
      <c r="I160" s="3"/>
      <c r="J160" s="3"/>
    </row>
    <row r="161" spans="6:10" ht="12.75" customHeight="1">
      <c r="F161" s="3"/>
      <c r="G161" s="3"/>
      <c r="H161" s="3"/>
      <c r="I161" s="3"/>
      <c r="J161" s="3"/>
    </row>
    <row r="162" spans="6:10" ht="12.75" customHeight="1">
      <c r="F162" s="3"/>
      <c r="G162" s="3"/>
      <c r="H162" s="3"/>
      <c r="I162" s="3"/>
      <c r="J162" s="3"/>
    </row>
    <row r="163" spans="6:10" ht="12.75" customHeight="1">
      <c r="F163" s="3"/>
      <c r="G163" s="3"/>
      <c r="H163" s="3"/>
      <c r="I163" s="3"/>
      <c r="J163" s="3"/>
    </row>
    <row r="164" spans="6:10" ht="12.75" customHeight="1">
      <c r="F164" s="3"/>
      <c r="G164" s="3"/>
      <c r="H164" s="3"/>
      <c r="I164" s="3"/>
      <c r="J164" s="3"/>
    </row>
    <row r="165" spans="6:10" ht="12.75" customHeight="1">
      <c r="F165" s="3"/>
      <c r="G165" s="3"/>
      <c r="H165" s="3"/>
      <c r="I165" s="3"/>
      <c r="J165" s="3"/>
    </row>
    <row r="166" spans="6:10" ht="12.75" customHeight="1">
      <c r="F166" s="3"/>
      <c r="G166" s="3"/>
      <c r="H166" s="3"/>
      <c r="I166" s="3"/>
      <c r="J166" s="3"/>
    </row>
    <row r="167" spans="6:10" ht="12.75" customHeight="1">
      <c r="F167" s="3"/>
      <c r="G167" s="3"/>
      <c r="H167" s="3"/>
      <c r="I167" s="3"/>
      <c r="J167" s="3"/>
    </row>
    <row r="168" spans="6:10" ht="12.75" customHeight="1">
      <c r="F168" s="3"/>
      <c r="G168" s="3"/>
      <c r="H168" s="3"/>
      <c r="I168" s="3"/>
      <c r="J168" s="3"/>
    </row>
    <row r="169" spans="6:10" ht="12.75" customHeight="1">
      <c r="F169" s="3"/>
      <c r="G169" s="3"/>
      <c r="H169" s="3"/>
      <c r="I169" s="3"/>
      <c r="J169" s="3"/>
    </row>
    <row r="170" spans="6:10" ht="12.75" customHeight="1">
      <c r="F170" s="3"/>
      <c r="G170" s="3"/>
      <c r="H170" s="3"/>
      <c r="I170" s="3"/>
      <c r="J170" s="3"/>
    </row>
    <row r="171" spans="6:10" ht="12.75" customHeight="1">
      <c r="F171" s="3"/>
      <c r="G171" s="3"/>
      <c r="H171" s="3"/>
      <c r="I171" s="3"/>
      <c r="J171" s="3"/>
    </row>
    <row r="172" spans="6:10" ht="12.75" customHeight="1">
      <c r="F172" s="3"/>
      <c r="G172" s="3"/>
      <c r="H172" s="3"/>
      <c r="I172" s="3"/>
      <c r="J172" s="3"/>
    </row>
    <row r="173" spans="6:10" ht="12.75" customHeight="1">
      <c r="F173" s="3"/>
      <c r="G173" s="3"/>
      <c r="H173" s="3"/>
      <c r="I173" s="3"/>
      <c r="J173" s="3"/>
    </row>
    <row r="174" spans="6:10" ht="12.75" customHeight="1">
      <c r="F174" s="3"/>
      <c r="G174" s="3"/>
      <c r="H174" s="3"/>
      <c r="I174" s="3"/>
      <c r="J174" s="3"/>
    </row>
    <row r="175" spans="6:10" ht="12.75" customHeight="1">
      <c r="F175" s="3"/>
      <c r="G175" s="3"/>
      <c r="H175" s="3"/>
      <c r="I175" s="3"/>
      <c r="J175" s="3"/>
    </row>
    <row r="176" spans="6:10" ht="12.75" customHeight="1">
      <c r="F176" s="3"/>
      <c r="G176" s="3"/>
      <c r="H176" s="3"/>
      <c r="I176" s="3"/>
      <c r="J176" s="3"/>
    </row>
    <row r="177" spans="6:10" ht="12.75" customHeight="1">
      <c r="F177" s="3"/>
      <c r="G177" s="3"/>
      <c r="H177" s="3"/>
      <c r="I177" s="3"/>
      <c r="J177" s="3"/>
    </row>
    <row r="178" spans="6:10" ht="12.75" customHeight="1">
      <c r="F178" s="3"/>
      <c r="G178" s="3"/>
      <c r="H178" s="3"/>
      <c r="I178" s="3"/>
      <c r="J178" s="3"/>
    </row>
    <row r="179" spans="6:10" ht="12.75" customHeight="1">
      <c r="F179" s="3"/>
      <c r="G179" s="3"/>
      <c r="H179" s="3"/>
      <c r="I179" s="3"/>
      <c r="J179" s="3"/>
    </row>
    <row r="180" spans="6:10" ht="12.75" customHeight="1">
      <c r="F180" s="3"/>
      <c r="G180" s="3"/>
      <c r="H180" s="3"/>
      <c r="I180" s="3"/>
      <c r="J180" s="3"/>
    </row>
    <row r="181" spans="6:10" ht="12.75" customHeight="1">
      <c r="F181" s="3"/>
      <c r="G181" s="3"/>
      <c r="H181" s="3"/>
      <c r="I181" s="3"/>
      <c r="J181" s="3"/>
    </row>
    <row r="182" spans="6:10" ht="12.75" customHeight="1">
      <c r="F182" s="3"/>
      <c r="G182" s="3"/>
      <c r="H182" s="3"/>
      <c r="I182" s="3"/>
      <c r="J182" s="3"/>
    </row>
    <row r="183" spans="6:10" ht="12.75" customHeight="1">
      <c r="F183" s="3"/>
      <c r="G183" s="3"/>
      <c r="H183" s="3"/>
      <c r="I183" s="3"/>
      <c r="J183" s="3"/>
    </row>
    <row r="184" spans="6:10" ht="12.75" customHeight="1">
      <c r="F184" s="3"/>
      <c r="G184" s="3"/>
      <c r="H184" s="3"/>
      <c r="I184" s="3"/>
      <c r="J184" s="3"/>
    </row>
    <row r="185" spans="6:10" ht="12.75" customHeight="1">
      <c r="F185" s="3"/>
      <c r="G185" s="3"/>
      <c r="H185" s="3"/>
      <c r="I185" s="3"/>
      <c r="J185" s="3"/>
    </row>
    <row r="186" spans="6:10" ht="12.75" customHeight="1">
      <c r="F186" s="3"/>
      <c r="G186" s="3"/>
      <c r="H186" s="3"/>
      <c r="I186" s="3"/>
      <c r="J186" s="3"/>
    </row>
    <row r="187" spans="6:10" ht="12.75" customHeight="1">
      <c r="F187" s="3"/>
      <c r="G187" s="3"/>
      <c r="H187" s="3"/>
      <c r="I187" s="3"/>
      <c r="J187" s="3"/>
    </row>
    <row r="188" spans="6:10" ht="12.75" customHeight="1">
      <c r="F188" s="3"/>
      <c r="G188" s="3"/>
      <c r="H188" s="3"/>
      <c r="I188" s="3"/>
      <c r="J188" s="3"/>
    </row>
    <row r="189" spans="6:10" ht="12.75" customHeight="1">
      <c r="F189" s="3"/>
      <c r="G189" s="3"/>
      <c r="H189" s="3"/>
      <c r="I189" s="3"/>
      <c r="J189" s="3"/>
    </row>
    <row r="190" spans="6:10" ht="12.75" customHeight="1">
      <c r="F190" s="3"/>
      <c r="G190" s="3"/>
      <c r="H190" s="3"/>
      <c r="I190" s="3"/>
      <c r="J190" s="3"/>
    </row>
    <row r="191" spans="6:10" ht="12.75" customHeight="1">
      <c r="F191" s="3"/>
      <c r="G191" s="3"/>
      <c r="H191" s="3"/>
      <c r="I191" s="3"/>
      <c r="J191" s="3"/>
    </row>
    <row r="192" spans="6:10" ht="12.75" customHeight="1">
      <c r="F192" s="3"/>
      <c r="G192" s="3"/>
      <c r="H192" s="3"/>
      <c r="I192" s="3"/>
      <c r="J192" s="3"/>
    </row>
    <row r="193" spans="6:10" ht="12.75" customHeight="1">
      <c r="F193" s="3"/>
      <c r="G193" s="3"/>
      <c r="H193" s="3"/>
      <c r="I193" s="3"/>
      <c r="J193" s="3"/>
    </row>
    <row r="194" spans="6:10" ht="12.75" customHeight="1">
      <c r="F194" s="3"/>
      <c r="G194" s="3"/>
      <c r="H194" s="3"/>
      <c r="I194" s="3"/>
      <c r="J194" s="3"/>
    </row>
    <row r="195" spans="6:10" ht="12.75" customHeight="1">
      <c r="F195" s="3"/>
      <c r="G195" s="3"/>
      <c r="H195" s="3"/>
      <c r="I195" s="3"/>
      <c r="J195" s="3"/>
    </row>
    <row r="196" spans="6:10" ht="12.75" customHeight="1">
      <c r="F196" s="3"/>
      <c r="G196" s="3"/>
      <c r="H196" s="3"/>
      <c r="I196" s="3"/>
      <c r="J196" s="3"/>
    </row>
    <row r="197" spans="6:10" ht="12.75" customHeight="1">
      <c r="F197" s="3"/>
      <c r="G197" s="3"/>
      <c r="H197" s="3"/>
      <c r="I197" s="3"/>
      <c r="J197" s="3"/>
    </row>
    <row r="198" spans="6:10" ht="12.75" customHeight="1">
      <c r="F198" s="3"/>
      <c r="G198" s="3"/>
      <c r="H198" s="3"/>
      <c r="I198" s="3"/>
      <c r="J198" s="3"/>
    </row>
    <row r="199" spans="6:10" ht="12.75" customHeight="1">
      <c r="F199" s="3"/>
      <c r="G199" s="3"/>
      <c r="H199" s="3"/>
      <c r="I199" s="3"/>
      <c r="J199" s="3"/>
    </row>
    <row r="200" spans="6:10" ht="12.75" customHeight="1">
      <c r="F200" s="3"/>
      <c r="G200" s="3"/>
      <c r="H200" s="3"/>
      <c r="I200" s="3"/>
      <c r="J200" s="3"/>
    </row>
    <row r="201" spans="6:10" ht="12.75" customHeight="1">
      <c r="F201" s="3"/>
      <c r="G201" s="3"/>
      <c r="H201" s="3"/>
      <c r="I201" s="3"/>
      <c r="J201" s="3"/>
    </row>
    <row r="202" spans="6:10" ht="12.75" customHeight="1">
      <c r="F202" s="3"/>
      <c r="G202" s="3"/>
      <c r="H202" s="3"/>
      <c r="I202" s="3"/>
      <c r="J202" s="3"/>
    </row>
    <row r="203" spans="6:10" ht="12.75" customHeight="1">
      <c r="F203" s="3"/>
      <c r="G203" s="3"/>
      <c r="H203" s="3"/>
      <c r="I203" s="3"/>
      <c r="J203" s="3"/>
    </row>
    <row r="204" spans="6:10" ht="12.75" customHeight="1">
      <c r="F204" s="3"/>
      <c r="G204" s="3"/>
      <c r="H204" s="3"/>
      <c r="I204" s="3"/>
      <c r="J204" s="3"/>
    </row>
    <row r="205" spans="6:10" ht="12.75" customHeight="1">
      <c r="F205" s="3"/>
      <c r="G205" s="3"/>
      <c r="H205" s="3"/>
      <c r="I205" s="3"/>
      <c r="J205" s="3"/>
    </row>
    <row r="206" spans="6:10" ht="12.75" customHeight="1">
      <c r="F206" s="3"/>
      <c r="G206" s="3"/>
      <c r="H206" s="3"/>
      <c r="I206" s="3"/>
      <c r="J206" s="3"/>
    </row>
    <row r="207" spans="6:10" ht="12.75" customHeight="1">
      <c r="F207" s="3"/>
      <c r="G207" s="3"/>
      <c r="H207" s="3"/>
      <c r="I207" s="3"/>
      <c r="J207" s="3"/>
    </row>
    <row r="208" spans="6:10" ht="12.75" customHeight="1">
      <c r="F208" s="3"/>
      <c r="G208" s="3"/>
      <c r="H208" s="3"/>
      <c r="I208" s="3"/>
      <c r="J208" s="3"/>
    </row>
    <row r="209" spans="6:10" ht="12.75" customHeight="1">
      <c r="F209" s="3"/>
      <c r="G209" s="3"/>
      <c r="H209" s="3"/>
      <c r="I209" s="3"/>
      <c r="J209" s="3"/>
    </row>
    <row r="210" spans="6:10" ht="12.75" customHeight="1">
      <c r="F210" s="3"/>
      <c r="G210" s="3"/>
      <c r="H210" s="3"/>
      <c r="I210" s="3"/>
      <c r="J210" s="3"/>
    </row>
    <row r="211" spans="6:10" ht="12.75" customHeight="1">
      <c r="F211" s="3"/>
      <c r="G211" s="3"/>
      <c r="H211" s="3"/>
      <c r="I211" s="3"/>
      <c r="J211" s="3"/>
    </row>
    <row r="212" spans="6:10" ht="12.75" customHeight="1">
      <c r="F212" s="3"/>
      <c r="G212" s="3"/>
      <c r="H212" s="3"/>
      <c r="I212" s="3"/>
      <c r="J212" s="3"/>
    </row>
    <row r="213" spans="6:10" ht="12.75" customHeight="1">
      <c r="F213" s="3"/>
      <c r="G213" s="3"/>
      <c r="H213" s="3"/>
      <c r="I213" s="3"/>
      <c r="J213" s="3"/>
    </row>
    <row r="214" spans="6:10" ht="12.75" customHeight="1">
      <c r="F214" s="3"/>
      <c r="G214" s="3"/>
      <c r="H214" s="3"/>
      <c r="I214" s="3"/>
      <c r="J214" s="3"/>
    </row>
    <row r="215" spans="6:10" ht="12.75" customHeight="1">
      <c r="F215" s="3"/>
      <c r="G215" s="3"/>
      <c r="H215" s="3"/>
      <c r="I215" s="3"/>
      <c r="J215" s="3"/>
    </row>
    <row r="216" spans="6:10" ht="12.75" customHeight="1">
      <c r="F216" s="3"/>
      <c r="G216" s="3"/>
      <c r="H216" s="3"/>
      <c r="I216" s="3"/>
      <c r="J216" s="3"/>
    </row>
    <row r="217" spans="6:10" ht="12.75" customHeight="1">
      <c r="F217" s="3"/>
      <c r="G217" s="3"/>
      <c r="H217" s="3"/>
      <c r="I217" s="3"/>
      <c r="J217" s="3"/>
    </row>
    <row r="218" spans="6:10" ht="12.75" customHeight="1">
      <c r="F218" s="3"/>
      <c r="G218" s="3"/>
      <c r="H218" s="3"/>
      <c r="I218" s="3"/>
      <c r="J218" s="3"/>
    </row>
    <row r="219" spans="6:10" ht="12.75" customHeight="1">
      <c r="F219" s="3"/>
      <c r="G219" s="3"/>
      <c r="H219" s="3"/>
      <c r="I219" s="3"/>
      <c r="J219" s="3"/>
    </row>
    <row r="220" spans="6:10" ht="12.75" customHeight="1">
      <c r="F220" s="3"/>
      <c r="G220" s="3"/>
      <c r="H220" s="3"/>
      <c r="I220" s="3"/>
      <c r="J220" s="3"/>
    </row>
    <row r="221" spans="6:10" ht="12.75" customHeight="1">
      <c r="F221" s="3"/>
      <c r="G221" s="3"/>
      <c r="H221" s="3"/>
      <c r="I221" s="3"/>
      <c r="J221" s="3"/>
    </row>
    <row r="222" spans="6:10" ht="12.75" customHeight="1">
      <c r="F222" s="3"/>
      <c r="G222" s="3"/>
      <c r="H222" s="3"/>
      <c r="I222" s="3"/>
      <c r="J222" s="3"/>
    </row>
    <row r="223" spans="6:10" ht="12.75" customHeight="1">
      <c r="F223" s="3"/>
      <c r="G223" s="3"/>
      <c r="H223" s="3"/>
      <c r="I223" s="3"/>
      <c r="J223" s="3"/>
    </row>
    <row r="224" spans="6:10" ht="12.75" customHeight="1">
      <c r="F224" s="3"/>
      <c r="G224" s="3"/>
      <c r="H224" s="3"/>
      <c r="I224" s="3"/>
      <c r="J224" s="3"/>
    </row>
    <row r="225" spans="6:10" ht="12.75" customHeight="1">
      <c r="F225" s="3"/>
      <c r="G225" s="3"/>
      <c r="H225" s="3"/>
      <c r="I225" s="3"/>
      <c r="J225" s="3"/>
    </row>
    <row r="226" spans="6:10" ht="12.75" customHeight="1">
      <c r="F226" s="3"/>
      <c r="G226" s="3"/>
      <c r="H226" s="3"/>
      <c r="I226" s="3"/>
      <c r="J226" s="3"/>
    </row>
    <row r="227" spans="6:10" ht="12.75" customHeight="1">
      <c r="F227" s="3"/>
      <c r="G227" s="3"/>
      <c r="H227" s="3"/>
      <c r="I227" s="3"/>
      <c r="J227" s="3"/>
    </row>
    <row r="228" spans="6:10" ht="12.75" customHeight="1">
      <c r="F228" s="3"/>
      <c r="G228" s="3"/>
      <c r="H228" s="3"/>
      <c r="I228" s="3"/>
      <c r="J228" s="3"/>
    </row>
    <row r="229" spans="6:10" ht="12.75" customHeight="1">
      <c r="F229" s="3"/>
      <c r="G229" s="3"/>
      <c r="H229" s="3"/>
      <c r="I229" s="3"/>
      <c r="J229" s="3"/>
    </row>
    <row r="230" spans="6:10" ht="12.75" customHeight="1">
      <c r="F230" s="3"/>
      <c r="G230" s="3"/>
      <c r="H230" s="3"/>
      <c r="I230" s="3"/>
      <c r="J230" s="3"/>
    </row>
    <row r="231" spans="6:10" ht="12.75" customHeight="1">
      <c r="F231" s="3"/>
      <c r="G231" s="3"/>
      <c r="H231" s="3"/>
      <c r="I231" s="3"/>
      <c r="J231" s="3"/>
    </row>
    <row r="232" spans="6:10" ht="12.75" customHeight="1">
      <c r="F232" s="3"/>
      <c r="G232" s="3"/>
      <c r="H232" s="3"/>
      <c r="I232" s="3"/>
      <c r="J232" s="3"/>
    </row>
    <row r="233" spans="6:10" ht="12.75" customHeight="1">
      <c r="F233" s="3"/>
      <c r="G233" s="3"/>
      <c r="H233" s="3"/>
      <c r="I233" s="3"/>
      <c r="J233" s="3"/>
    </row>
    <row r="234" spans="6:10" ht="12.75" customHeight="1">
      <c r="F234" s="3"/>
      <c r="G234" s="3"/>
      <c r="H234" s="3"/>
      <c r="I234" s="3"/>
      <c r="J234" s="3"/>
    </row>
    <row r="235" spans="6:10" ht="12.75" customHeight="1">
      <c r="F235" s="3"/>
      <c r="G235" s="3"/>
      <c r="H235" s="3"/>
      <c r="I235" s="3"/>
      <c r="J235" s="3"/>
    </row>
    <row r="236" spans="6:10" ht="12.75" customHeight="1">
      <c r="F236" s="3"/>
      <c r="G236" s="3"/>
      <c r="H236" s="3"/>
      <c r="I236" s="3"/>
      <c r="J236" s="3"/>
    </row>
    <row r="237" spans="6:10" ht="12.75" customHeight="1">
      <c r="F237" s="3"/>
      <c r="G237" s="3"/>
      <c r="H237" s="3"/>
      <c r="I237" s="3"/>
      <c r="J237" s="3"/>
    </row>
    <row r="238" spans="6:10" ht="12.75" customHeight="1">
      <c r="F238" s="3"/>
      <c r="G238" s="3"/>
      <c r="H238" s="3"/>
      <c r="I238" s="3"/>
      <c r="J238" s="3"/>
    </row>
    <row r="239" spans="6:10" ht="12.75" customHeight="1">
      <c r="F239" s="3"/>
      <c r="G239" s="3"/>
      <c r="H239" s="3"/>
      <c r="I239" s="3"/>
      <c r="J239" s="3"/>
    </row>
    <row r="240" spans="6:10" ht="12.75" customHeight="1">
      <c r="F240" s="3"/>
      <c r="G240" s="3"/>
      <c r="H240" s="3"/>
      <c r="I240" s="3"/>
      <c r="J240" s="3"/>
    </row>
    <row r="241" spans="6:10" ht="12.75" customHeight="1">
      <c r="F241" s="3"/>
      <c r="G241" s="3"/>
      <c r="H241" s="3"/>
      <c r="I241" s="3"/>
      <c r="J241" s="3"/>
    </row>
    <row r="242" spans="6:10" ht="12.75" customHeight="1">
      <c r="F242" s="3"/>
      <c r="G242" s="3"/>
      <c r="H242" s="3"/>
      <c r="I242" s="3"/>
      <c r="J242" s="3"/>
    </row>
    <row r="243" spans="6:10" ht="12.75" customHeight="1">
      <c r="F243" s="3"/>
      <c r="G243" s="3"/>
      <c r="H243" s="3"/>
      <c r="I243" s="3"/>
      <c r="J243" s="3"/>
    </row>
    <row r="244" spans="6:10" ht="12.75" customHeight="1">
      <c r="F244" s="3"/>
      <c r="G244" s="3"/>
      <c r="H244" s="3"/>
      <c r="I244" s="3"/>
      <c r="J244" s="3"/>
    </row>
    <row r="245" spans="6:10" ht="12.75" customHeight="1">
      <c r="F245" s="3"/>
      <c r="G245" s="3"/>
      <c r="H245" s="3"/>
      <c r="I245" s="3"/>
      <c r="J245" s="3"/>
    </row>
    <row r="246" spans="6:10" ht="12.75" customHeight="1">
      <c r="F246" s="3"/>
      <c r="G246" s="3"/>
      <c r="H246" s="3"/>
      <c r="I246" s="3"/>
      <c r="J246" s="3"/>
    </row>
    <row r="247" spans="6:10" ht="12.75" customHeight="1">
      <c r="F247" s="3"/>
      <c r="G247" s="3"/>
      <c r="H247" s="3"/>
      <c r="I247" s="3"/>
      <c r="J247" s="3"/>
    </row>
    <row r="248" spans="6:10" ht="12.75" customHeight="1">
      <c r="F248" s="3"/>
      <c r="G248" s="3"/>
      <c r="H248" s="3"/>
      <c r="I248" s="3"/>
      <c r="J248" s="3"/>
    </row>
    <row r="249" spans="6:10" ht="12.75" customHeight="1">
      <c r="F249" s="3"/>
      <c r="G249" s="3"/>
      <c r="H249" s="3"/>
      <c r="I249" s="3"/>
      <c r="J249" s="3"/>
    </row>
    <row r="250" spans="6:10" ht="12.75" customHeight="1">
      <c r="F250" s="3"/>
      <c r="G250" s="3"/>
      <c r="H250" s="3"/>
      <c r="I250" s="3"/>
      <c r="J250" s="3"/>
    </row>
    <row r="251" spans="6:10" ht="12.75" customHeight="1">
      <c r="F251" s="3"/>
      <c r="G251" s="3"/>
      <c r="H251" s="3"/>
      <c r="I251" s="3"/>
      <c r="J251" s="3"/>
    </row>
    <row r="252" spans="6:10" ht="12.75" customHeight="1">
      <c r="F252" s="3"/>
      <c r="G252" s="3"/>
      <c r="H252" s="3"/>
      <c r="I252" s="3"/>
      <c r="J252" s="3"/>
    </row>
    <row r="253" spans="6:10" ht="12.75" customHeight="1">
      <c r="F253" s="3"/>
      <c r="G253" s="3"/>
      <c r="H253" s="3"/>
      <c r="I253" s="3"/>
      <c r="J253" s="3"/>
    </row>
    <row r="254" spans="6:10" ht="12.75" customHeight="1">
      <c r="F254" s="3"/>
      <c r="G254" s="3"/>
      <c r="H254" s="3"/>
      <c r="I254" s="3"/>
      <c r="J254" s="3"/>
    </row>
    <row r="255" spans="6:10" ht="12.75" customHeight="1">
      <c r="F255" s="3"/>
      <c r="G255" s="3"/>
      <c r="H255" s="3"/>
      <c r="I255" s="3"/>
      <c r="J255" s="3"/>
    </row>
    <row r="256" spans="6:10" ht="12.75" customHeight="1">
      <c r="F256" s="3"/>
      <c r="G256" s="3"/>
      <c r="H256" s="3"/>
      <c r="I256" s="3"/>
      <c r="J256" s="3"/>
    </row>
    <row r="257" spans="6:10" ht="12.75" customHeight="1">
      <c r="F257" s="3"/>
      <c r="G257" s="3"/>
      <c r="H257" s="3"/>
      <c r="I257" s="3"/>
      <c r="J257" s="3"/>
    </row>
    <row r="258" spans="6:10" ht="12.75" customHeight="1">
      <c r="F258" s="3"/>
      <c r="G258" s="3"/>
      <c r="H258" s="3"/>
      <c r="I258" s="3"/>
      <c r="J258" s="3"/>
    </row>
    <row r="259" spans="6:10" ht="12.75" customHeight="1">
      <c r="F259" s="3"/>
      <c r="G259" s="3"/>
      <c r="H259" s="3"/>
      <c r="I259" s="3"/>
      <c r="J259" s="3"/>
    </row>
    <row r="260" spans="6:10" ht="12.75" customHeight="1">
      <c r="F260" s="3"/>
      <c r="G260" s="3"/>
      <c r="H260" s="3"/>
      <c r="I260" s="3"/>
      <c r="J260" s="3"/>
    </row>
    <row r="261" spans="6:10" ht="12.75" customHeight="1">
      <c r="F261" s="3"/>
      <c r="G261" s="3"/>
      <c r="H261" s="3"/>
      <c r="I261" s="3"/>
      <c r="J261" s="3"/>
    </row>
    <row r="262" spans="6:10" ht="12.75" customHeight="1">
      <c r="F262" s="3"/>
      <c r="G262" s="3"/>
      <c r="H262" s="3"/>
      <c r="I262" s="3"/>
      <c r="J262" s="3"/>
    </row>
    <row r="263" spans="6:10" ht="12.75" customHeight="1">
      <c r="F263" s="3"/>
      <c r="G263" s="3"/>
      <c r="H263" s="3"/>
      <c r="I263" s="3"/>
      <c r="J263" s="3"/>
    </row>
    <row r="264" spans="6:10" ht="12.75" customHeight="1">
      <c r="F264" s="3"/>
      <c r="G264" s="3"/>
      <c r="H264" s="3"/>
      <c r="I264" s="3"/>
      <c r="J264" s="3"/>
    </row>
    <row r="265" spans="6:10" ht="12.75" customHeight="1">
      <c r="F265" s="3"/>
      <c r="G265" s="3"/>
      <c r="H265" s="3"/>
      <c r="I265" s="3"/>
      <c r="J265" s="3"/>
    </row>
    <row r="266" spans="6:10" ht="12.75" customHeight="1">
      <c r="F266" s="3"/>
      <c r="G266" s="3"/>
      <c r="H266" s="3"/>
      <c r="I266" s="3"/>
      <c r="J266" s="3"/>
    </row>
    <row r="267" spans="6:10" ht="12.75" customHeight="1">
      <c r="F267" s="3"/>
      <c r="G267" s="3"/>
      <c r="H267" s="3"/>
      <c r="I267" s="3"/>
      <c r="J267" s="3"/>
    </row>
    <row r="268" spans="6:10" ht="12.75" customHeight="1">
      <c r="F268" s="3"/>
      <c r="G268" s="3"/>
      <c r="H268" s="3"/>
      <c r="I268" s="3"/>
      <c r="J268" s="3"/>
    </row>
    <row r="269" spans="6:10" ht="12.75" customHeight="1">
      <c r="F269" s="3"/>
      <c r="G269" s="3"/>
      <c r="H269" s="3"/>
      <c r="I269" s="3"/>
      <c r="J269" s="3"/>
    </row>
    <row r="270" spans="6:10" ht="12.75" customHeight="1">
      <c r="F270" s="3"/>
      <c r="G270" s="3"/>
      <c r="H270" s="3"/>
      <c r="I270" s="3"/>
      <c r="J270" s="3"/>
    </row>
    <row r="271" spans="6:10" ht="12.75" customHeight="1">
      <c r="F271" s="3"/>
      <c r="G271" s="3"/>
      <c r="H271" s="3"/>
      <c r="I271" s="3"/>
      <c r="J271" s="3"/>
    </row>
    <row r="272" spans="6:10" ht="12.75" customHeight="1">
      <c r="F272" s="3"/>
      <c r="G272" s="3"/>
      <c r="H272" s="3"/>
      <c r="I272" s="3"/>
      <c r="J272" s="3"/>
    </row>
    <row r="273" spans="6:10" ht="12.75" customHeight="1">
      <c r="F273" s="3"/>
      <c r="G273" s="3"/>
      <c r="H273" s="3"/>
      <c r="I273" s="3"/>
      <c r="J273" s="3"/>
    </row>
    <row r="274" spans="6:10" ht="12.75" customHeight="1">
      <c r="F274" s="3"/>
      <c r="G274" s="3"/>
      <c r="H274" s="3"/>
      <c r="I274" s="3"/>
      <c r="J274" s="3"/>
    </row>
    <row r="275" spans="6:10" ht="12.75" customHeight="1">
      <c r="F275" s="3"/>
      <c r="G275" s="3"/>
      <c r="H275" s="3"/>
      <c r="I275" s="3"/>
      <c r="J275" s="3"/>
    </row>
    <row r="276" spans="6:10" ht="12.75" customHeight="1">
      <c r="F276" s="3"/>
      <c r="G276" s="3"/>
      <c r="H276" s="3"/>
      <c r="I276" s="3"/>
      <c r="J276" s="3"/>
    </row>
    <row r="277" spans="6:10" ht="12.75" customHeight="1">
      <c r="F277" s="3"/>
      <c r="G277" s="3"/>
      <c r="H277" s="3"/>
      <c r="I277" s="3"/>
      <c r="J277" s="3"/>
    </row>
    <row r="278" spans="6:10" ht="12.75" customHeight="1">
      <c r="F278" s="3"/>
      <c r="G278" s="3"/>
      <c r="H278" s="3"/>
      <c r="I278" s="3"/>
      <c r="J278" s="3"/>
    </row>
    <row r="279" spans="6:10" ht="12.75" customHeight="1">
      <c r="F279" s="3"/>
      <c r="G279" s="3"/>
      <c r="H279" s="3"/>
      <c r="I279" s="3"/>
      <c r="J279" s="3"/>
    </row>
    <row r="280" spans="6:10" ht="12.75" customHeight="1">
      <c r="F280" s="3"/>
      <c r="G280" s="3"/>
      <c r="H280" s="3"/>
      <c r="I280" s="3"/>
      <c r="J280" s="3"/>
    </row>
    <row r="281" spans="6:10" ht="12.75" customHeight="1">
      <c r="F281" s="3"/>
      <c r="G281" s="3"/>
      <c r="H281" s="3"/>
      <c r="I281" s="3"/>
      <c r="J281" s="3"/>
    </row>
    <row r="282" spans="6:10" ht="12.75" customHeight="1">
      <c r="F282" s="3"/>
      <c r="G282" s="3"/>
      <c r="H282" s="3"/>
      <c r="I282" s="3"/>
      <c r="J282" s="3"/>
    </row>
    <row r="283" spans="6:10" ht="12.75" customHeight="1">
      <c r="F283" s="3"/>
      <c r="G283" s="3"/>
      <c r="H283" s="3"/>
      <c r="I283" s="3"/>
      <c r="J283" s="3"/>
    </row>
    <row r="284" spans="6:10" ht="12.75" customHeight="1">
      <c r="F284" s="3"/>
      <c r="G284" s="3"/>
      <c r="H284" s="3"/>
      <c r="I284" s="3"/>
      <c r="J284" s="3"/>
    </row>
    <row r="285" spans="6:10" ht="12.75" customHeight="1">
      <c r="F285" s="3"/>
      <c r="G285" s="3"/>
      <c r="H285" s="3"/>
      <c r="I285" s="3"/>
      <c r="J285" s="3"/>
    </row>
    <row r="286" spans="6:10" ht="12.75" customHeight="1">
      <c r="F286" s="3"/>
      <c r="G286" s="3"/>
      <c r="H286" s="3"/>
      <c r="I286" s="3"/>
      <c r="J286" s="3"/>
    </row>
    <row r="287" spans="6:10" ht="12.75" customHeight="1">
      <c r="F287" s="3"/>
      <c r="G287" s="3"/>
      <c r="H287" s="3"/>
      <c r="I287" s="3"/>
      <c r="J287" s="3"/>
    </row>
    <row r="288" spans="6:10" ht="12.75" customHeight="1">
      <c r="F288" s="3"/>
      <c r="G288" s="3"/>
      <c r="H288" s="3"/>
      <c r="I288" s="3"/>
      <c r="J288" s="3"/>
    </row>
    <row r="289" spans="6:10" ht="12.75" customHeight="1">
      <c r="F289" s="3"/>
      <c r="G289" s="3"/>
      <c r="H289" s="3"/>
      <c r="I289" s="3"/>
      <c r="J289" s="3"/>
    </row>
    <row r="290" spans="6:10" ht="12.75" customHeight="1">
      <c r="F290" s="3"/>
      <c r="G290" s="3"/>
      <c r="H290" s="3"/>
      <c r="I290" s="3"/>
      <c r="J290" s="3"/>
    </row>
    <row r="291" spans="6:10" ht="12.75" customHeight="1">
      <c r="F291" s="3"/>
      <c r="G291" s="3"/>
      <c r="H291" s="3"/>
      <c r="I291" s="3"/>
      <c r="J291" s="3"/>
    </row>
    <row r="292" spans="6:10" ht="12.75" customHeight="1">
      <c r="F292" s="3"/>
      <c r="G292" s="3"/>
      <c r="H292" s="3"/>
      <c r="I292" s="3"/>
      <c r="J292" s="3"/>
    </row>
    <row r="293" spans="6:10" ht="12.75" customHeight="1">
      <c r="F293" s="3"/>
      <c r="G293" s="3"/>
      <c r="H293" s="3"/>
      <c r="I293" s="3"/>
      <c r="J293" s="3"/>
    </row>
    <row r="294" spans="6:10" ht="12.75" customHeight="1">
      <c r="F294" s="3"/>
      <c r="G294" s="3"/>
      <c r="H294" s="3"/>
      <c r="I294" s="3"/>
      <c r="J294" s="3"/>
    </row>
    <row r="295" spans="6:10" ht="12.75" customHeight="1">
      <c r="F295" s="3"/>
      <c r="G295" s="3"/>
      <c r="H295" s="3"/>
      <c r="I295" s="3"/>
      <c r="J295" s="3"/>
    </row>
    <row r="296" spans="6:10" ht="12.75" customHeight="1">
      <c r="F296" s="3"/>
      <c r="G296" s="3"/>
      <c r="H296" s="3"/>
      <c r="I296" s="3"/>
      <c r="J296" s="3"/>
    </row>
    <row r="297" spans="6:10" ht="12.75" customHeight="1">
      <c r="F297" s="3"/>
      <c r="G297" s="3"/>
      <c r="H297" s="3"/>
      <c r="I297" s="3"/>
      <c r="J297" s="3"/>
    </row>
    <row r="298" spans="6:10" ht="12.75" customHeight="1">
      <c r="F298" s="3"/>
      <c r="G298" s="3"/>
      <c r="H298" s="3"/>
      <c r="I298" s="3"/>
      <c r="J298" s="3"/>
    </row>
    <row r="299" spans="6:10" ht="12.75" customHeight="1">
      <c r="F299" s="3"/>
      <c r="G299" s="3"/>
      <c r="H299" s="3"/>
      <c r="I299" s="3"/>
      <c r="J299" s="3"/>
    </row>
    <row r="300" spans="6:10" ht="12.75" customHeight="1">
      <c r="F300" s="3"/>
      <c r="G300" s="3"/>
      <c r="H300" s="3"/>
      <c r="I300" s="3"/>
      <c r="J300" s="3"/>
    </row>
    <row r="301" spans="6:10" ht="12.75" customHeight="1">
      <c r="F301" s="3"/>
      <c r="G301" s="3"/>
      <c r="H301" s="3"/>
      <c r="I301" s="3"/>
      <c r="J301" s="3"/>
    </row>
    <row r="302" spans="6:10" ht="12.75" customHeight="1">
      <c r="F302" s="3"/>
      <c r="G302" s="3"/>
      <c r="H302" s="3"/>
      <c r="I302" s="3"/>
      <c r="J302" s="3"/>
    </row>
    <row r="303" spans="6:10" ht="12.75" customHeight="1">
      <c r="F303" s="3"/>
      <c r="G303" s="3"/>
      <c r="H303" s="3"/>
      <c r="I303" s="3"/>
      <c r="J303" s="3"/>
    </row>
    <row r="304" spans="6:10" ht="12.75" customHeight="1">
      <c r="F304" s="3"/>
      <c r="G304" s="3"/>
      <c r="H304" s="3"/>
      <c r="I304" s="3"/>
      <c r="J304" s="3"/>
    </row>
    <row r="305" spans="6:10" ht="12.75" customHeight="1">
      <c r="F305" s="3"/>
      <c r="G305" s="3"/>
      <c r="H305" s="3"/>
      <c r="I305" s="3"/>
      <c r="J305" s="3"/>
    </row>
    <row r="306" spans="6:10" ht="12.75" customHeight="1">
      <c r="F306" s="3"/>
      <c r="G306" s="3"/>
      <c r="H306" s="3"/>
      <c r="I306" s="3"/>
      <c r="J306" s="3"/>
    </row>
    <row r="307" spans="6:10" ht="12.75" customHeight="1">
      <c r="F307" s="3"/>
      <c r="G307" s="3"/>
      <c r="H307" s="3"/>
      <c r="I307" s="3"/>
      <c r="J307" s="3"/>
    </row>
    <row r="308" spans="6:10" ht="12.75" customHeight="1">
      <c r="F308" s="3"/>
      <c r="G308" s="3"/>
      <c r="H308" s="3"/>
      <c r="I308" s="3"/>
      <c r="J308" s="3"/>
    </row>
    <row r="309" spans="6:10" ht="12.75" customHeight="1">
      <c r="F309" s="3"/>
      <c r="G309" s="3"/>
      <c r="H309" s="3"/>
      <c r="I309" s="3"/>
      <c r="J309" s="3"/>
    </row>
    <row r="310" spans="6:10" ht="12.75" customHeight="1">
      <c r="F310" s="3"/>
      <c r="G310" s="3"/>
      <c r="H310" s="3"/>
      <c r="I310" s="3"/>
      <c r="J310" s="3"/>
    </row>
    <row r="311" spans="6:10" ht="12.75" customHeight="1">
      <c r="F311" s="3"/>
      <c r="G311" s="3"/>
      <c r="H311" s="3"/>
      <c r="I311" s="3"/>
      <c r="J311" s="3"/>
    </row>
    <row r="312" spans="6:10" ht="12.75" customHeight="1">
      <c r="F312" s="3"/>
      <c r="G312" s="3"/>
      <c r="H312" s="3"/>
      <c r="I312" s="3"/>
      <c r="J312" s="3"/>
    </row>
    <row r="313" spans="6:10" ht="12.75" customHeight="1">
      <c r="F313" s="3"/>
      <c r="G313" s="3"/>
      <c r="H313" s="3"/>
      <c r="I313" s="3"/>
      <c r="J313" s="3"/>
    </row>
    <row r="314" spans="6:10" ht="12.75" customHeight="1">
      <c r="F314" s="3"/>
      <c r="G314" s="3"/>
      <c r="H314" s="3"/>
      <c r="I314" s="3"/>
      <c r="J314" s="3"/>
    </row>
    <row r="315" spans="6:10" ht="12.75" customHeight="1">
      <c r="F315" s="3"/>
      <c r="G315" s="3"/>
      <c r="H315" s="3"/>
      <c r="I315" s="3"/>
      <c r="J315" s="3"/>
    </row>
    <row r="316" spans="6:10" ht="12.75" customHeight="1">
      <c r="F316" s="3"/>
      <c r="G316" s="3"/>
      <c r="H316" s="3"/>
      <c r="I316" s="3"/>
      <c r="J316" s="3"/>
    </row>
    <row r="317" spans="6:10" ht="12.75" customHeight="1">
      <c r="F317" s="3"/>
      <c r="G317" s="3"/>
      <c r="H317" s="3"/>
      <c r="I317" s="3"/>
      <c r="J317" s="3"/>
    </row>
    <row r="318" spans="6:10" ht="12.75" customHeight="1">
      <c r="F318" s="3"/>
      <c r="G318" s="3"/>
      <c r="H318" s="3"/>
      <c r="I318" s="3"/>
      <c r="J318" s="3"/>
    </row>
    <row r="319" spans="6:10" ht="12.75" customHeight="1">
      <c r="F319" s="3"/>
      <c r="G319" s="3"/>
      <c r="H319" s="3"/>
      <c r="I319" s="3"/>
      <c r="J319" s="3"/>
    </row>
    <row r="320" spans="6:10" ht="12.75" customHeight="1">
      <c r="F320" s="3"/>
      <c r="G320" s="3"/>
      <c r="H320" s="3"/>
      <c r="I320" s="3"/>
      <c r="J320" s="3"/>
    </row>
    <row r="321" spans="6:10" ht="12.75" customHeight="1">
      <c r="F321" s="3"/>
      <c r="G321" s="3"/>
      <c r="H321" s="3"/>
      <c r="I321" s="3"/>
      <c r="J321" s="3"/>
    </row>
    <row r="322" spans="6:10" ht="12.75" customHeight="1">
      <c r="F322" s="3"/>
      <c r="G322" s="3"/>
      <c r="H322" s="3"/>
      <c r="I322" s="3"/>
      <c r="J322" s="3"/>
    </row>
    <row r="323" spans="6:10" ht="12.75" customHeight="1">
      <c r="F323" s="3"/>
      <c r="G323" s="3"/>
      <c r="H323" s="3"/>
      <c r="I323" s="3"/>
      <c r="J323" s="3"/>
    </row>
    <row r="324" spans="6:10" ht="12.75" customHeight="1">
      <c r="F324" s="3"/>
      <c r="G324" s="3"/>
      <c r="H324" s="3"/>
      <c r="I324" s="3"/>
      <c r="J324" s="3"/>
    </row>
    <row r="325" spans="6:10" ht="12.75" customHeight="1">
      <c r="F325" s="3"/>
      <c r="G325" s="3"/>
      <c r="H325" s="3"/>
      <c r="I325" s="3"/>
      <c r="J325" s="3"/>
    </row>
    <row r="326" spans="6:10" ht="12.75" customHeight="1">
      <c r="F326" s="3"/>
      <c r="G326" s="3"/>
      <c r="H326" s="3"/>
      <c r="I326" s="3"/>
      <c r="J326" s="3"/>
    </row>
    <row r="327" spans="6:10" ht="12.75" customHeight="1">
      <c r="F327" s="3"/>
      <c r="G327" s="3"/>
      <c r="H327" s="3"/>
      <c r="I327" s="3"/>
      <c r="J327" s="3"/>
    </row>
    <row r="328" spans="6:10" ht="12.75" customHeight="1">
      <c r="F328" s="3"/>
      <c r="G328" s="3"/>
      <c r="H328" s="3"/>
      <c r="I328" s="3"/>
      <c r="J328" s="3"/>
    </row>
    <row r="329" spans="6:10" ht="12.75" customHeight="1">
      <c r="F329" s="3"/>
      <c r="G329" s="3"/>
      <c r="H329" s="3"/>
      <c r="I329" s="3"/>
      <c r="J329" s="3"/>
    </row>
    <row r="330" spans="6:10" ht="12.75" customHeight="1">
      <c r="F330" s="3"/>
      <c r="G330" s="3"/>
      <c r="H330" s="3"/>
      <c r="I330" s="3"/>
      <c r="J330" s="3"/>
    </row>
    <row r="331" spans="6:10" ht="12.75" customHeight="1">
      <c r="F331" s="3"/>
      <c r="G331" s="3"/>
      <c r="H331" s="3"/>
      <c r="I331" s="3"/>
      <c r="J331" s="3"/>
    </row>
    <row r="332" spans="6:10" ht="12.75" customHeight="1">
      <c r="F332" s="3"/>
      <c r="G332" s="3"/>
      <c r="H332" s="3"/>
      <c r="I332" s="3"/>
      <c r="J332" s="3"/>
    </row>
    <row r="333" spans="6:10" ht="12.75" customHeight="1">
      <c r="F333" s="3"/>
      <c r="G333" s="3"/>
      <c r="H333" s="3"/>
      <c r="I333" s="3"/>
      <c r="J333" s="3"/>
    </row>
    <row r="334" spans="6:10" ht="12.75" customHeight="1">
      <c r="F334" s="3"/>
      <c r="G334" s="3"/>
      <c r="H334" s="3"/>
      <c r="I334" s="3"/>
      <c r="J334" s="3"/>
    </row>
    <row r="335" spans="6:10" ht="12.75" customHeight="1">
      <c r="F335" s="3"/>
      <c r="G335" s="3"/>
      <c r="H335" s="3"/>
      <c r="I335" s="3"/>
      <c r="J335" s="3"/>
    </row>
    <row r="336" spans="6:10" ht="12.75" customHeight="1">
      <c r="F336" s="3"/>
      <c r="G336" s="3"/>
      <c r="H336" s="3"/>
      <c r="I336" s="3"/>
      <c r="J336" s="3"/>
    </row>
    <row r="337" spans="6:10" ht="12.75" customHeight="1">
      <c r="F337" s="3"/>
      <c r="G337" s="3"/>
      <c r="H337" s="3"/>
      <c r="I337" s="3"/>
      <c r="J337" s="3"/>
    </row>
    <row r="338" spans="6:10" ht="12.75" customHeight="1">
      <c r="F338" s="3"/>
      <c r="G338" s="3"/>
      <c r="H338" s="3"/>
      <c r="I338" s="3"/>
      <c r="J338" s="3"/>
    </row>
    <row r="339" spans="6:10" ht="12.75" customHeight="1">
      <c r="F339" s="3"/>
      <c r="G339" s="3"/>
      <c r="H339" s="3"/>
      <c r="I339" s="3"/>
      <c r="J339" s="3"/>
    </row>
    <row r="340" spans="6:10" ht="12.75" customHeight="1">
      <c r="F340" s="3"/>
      <c r="G340" s="3"/>
      <c r="H340" s="3"/>
      <c r="I340" s="3"/>
      <c r="J340" s="3"/>
    </row>
    <row r="341" spans="6:10" ht="12.75" customHeight="1">
      <c r="F341" s="3"/>
      <c r="G341" s="3"/>
      <c r="H341" s="3"/>
      <c r="I341" s="3"/>
      <c r="J341" s="3"/>
    </row>
    <row r="342" spans="6:10" ht="12.75" customHeight="1">
      <c r="F342" s="3"/>
      <c r="G342" s="3"/>
      <c r="H342" s="3"/>
      <c r="I342" s="3"/>
      <c r="J342" s="3"/>
    </row>
    <row r="343" spans="6:10" ht="12.75" customHeight="1">
      <c r="F343" s="3"/>
      <c r="G343" s="3"/>
      <c r="H343" s="3"/>
      <c r="I343" s="3"/>
      <c r="J343" s="3"/>
    </row>
    <row r="344" spans="6:10" ht="12.75" customHeight="1">
      <c r="F344" s="3"/>
      <c r="G344" s="3"/>
      <c r="H344" s="3"/>
      <c r="I344" s="3"/>
      <c r="J344" s="3"/>
    </row>
    <row r="345" spans="6:10" ht="12.75" customHeight="1">
      <c r="F345" s="3"/>
      <c r="G345" s="3"/>
      <c r="H345" s="3"/>
      <c r="I345" s="3"/>
      <c r="J345" s="3"/>
    </row>
    <row r="346" spans="6:10" ht="12.75" customHeight="1">
      <c r="F346" s="3"/>
      <c r="G346" s="3"/>
      <c r="H346" s="3"/>
      <c r="I346" s="3"/>
      <c r="J346" s="3"/>
    </row>
    <row r="347" spans="6:10" ht="12.75" customHeight="1">
      <c r="F347" s="3"/>
      <c r="G347" s="3"/>
      <c r="H347" s="3"/>
      <c r="I347" s="3"/>
      <c r="J347" s="3"/>
    </row>
    <row r="348" spans="6:10" ht="12.75" customHeight="1">
      <c r="F348" s="3"/>
      <c r="G348" s="3"/>
      <c r="H348" s="3"/>
      <c r="I348" s="3"/>
      <c r="J348" s="3"/>
    </row>
    <row r="349" spans="6:10" ht="12.75" customHeight="1">
      <c r="F349" s="3"/>
      <c r="G349" s="3"/>
      <c r="H349" s="3"/>
      <c r="I349" s="3"/>
      <c r="J349" s="3"/>
    </row>
    <row r="350" spans="6:10" ht="12.75" customHeight="1">
      <c r="F350" s="3"/>
      <c r="G350" s="3"/>
      <c r="H350" s="3"/>
      <c r="I350" s="3"/>
      <c r="J350" s="3"/>
    </row>
    <row r="351" spans="6:10" ht="12.75" customHeight="1">
      <c r="F351" s="3"/>
      <c r="G351" s="3"/>
      <c r="H351" s="3"/>
      <c r="I351" s="3"/>
      <c r="J351" s="3"/>
    </row>
    <row r="352" spans="6:10" ht="12.75" customHeight="1">
      <c r="F352" s="3"/>
      <c r="G352" s="3"/>
      <c r="H352" s="3"/>
      <c r="I352" s="3"/>
      <c r="J352" s="3"/>
    </row>
    <row r="353" spans="6:10" ht="12.75" customHeight="1">
      <c r="F353" s="3"/>
      <c r="G353" s="3"/>
      <c r="H353" s="3"/>
      <c r="I353" s="3"/>
      <c r="J353" s="3"/>
    </row>
    <row r="354" spans="6:10" ht="12.75" customHeight="1">
      <c r="F354" s="3"/>
      <c r="G354" s="3"/>
      <c r="H354" s="3"/>
      <c r="I354" s="3"/>
      <c r="J354" s="3"/>
    </row>
    <row r="355" spans="6:10" ht="12.75" customHeight="1">
      <c r="F355" s="3"/>
      <c r="G355" s="3"/>
      <c r="H355" s="3"/>
      <c r="I355" s="3"/>
      <c r="J355" s="3"/>
    </row>
    <row r="356" spans="6:10" ht="12.75" customHeight="1">
      <c r="F356" s="3"/>
      <c r="G356" s="3"/>
      <c r="H356" s="3"/>
      <c r="I356" s="3"/>
      <c r="J356" s="3"/>
    </row>
    <row r="357" spans="6:10" ht="12.75" customHeight="1">
      <c r="F357" s="3"/>
      <c r="G357" s="3"/>
      <c r="H357" s="3"/>
      <c r="I357" s="3"/>
      <c r="J357" s="3"/>
    </row>
    <row r="358" spans="6:10" ht="12.75" customHeight="1">
      <c r="F358" s="3"/>
      <c r="G358" s="3"/>
      <c r="H358" s="3"/>
      <c r="I358" s="3"/>
      <c r="J358" s="3"/>
    </row>
    <row r="359" spans="6:10" ht="12.75" customHeight="1">
      <c r="F359" s="3"/>
      <c r="G359" s="3"/>
      <c r="H359" s="3"/>
      <c r="I359" s="3"/>
      <c r="J359" s="3"/>
    </row>
    <row r="360" spans="6:10" ht="12.75" customHeight="1">
      <c r="F360" s="3"/>
      <c r="G360" s="3"/>
      <c r="H360" s="3"/>
      <c r="I360" s="3"/>
      <c r="J360" s="3"/>
    </row>
    <row r="361" spans="6:10" ht="12.75" customHeight="1">
      <c r="F361" s="3"/>
      <c r="G361" s="3"/>
      <c r="H361" s="3"/>
      <c r="I361" s="3"/>
      <c r="J361" s="3"/>
    </row>
    <row r="362" spans="6:10" ht="12.75" customHeight="1">
      <c r="F362" s="3"/>
      <c r="G362" s="3"/>
      <c r="H362" s="3"/>
      <c r="I362" s="3"/>
      <c r="J362" s="3"/>
    </row>
    <row r="363" spans="6:10" ht="12.75" customHeight="1">
      <c r="F363" s="3"/>
      <c r="G363" s="3"/>
      <c r="H363" s="3"/>
      <c r="I363" s="3"/>
      <c r="J363" s="3"/>
    </row>
    <row r="364" spans="6:10" ht="12.75" customHeight="1">
      <c r="F364" s="3"/>
      <c r="G364" s="3"/>
      <c r="H364" s="3"/>
      <c r="I364" s="3"/>
      <c r="J364" s="3"/>
    </row>
    <row r="365" spans="6:10" ht="12.75" customHeight="1">
      <c r="F365" s="3"/>
      <c r="G365" s="3"/>
      <c r="H365" s="3"/>
      <c r="I365" s="3"/>
      <c r="J365" s="3"/>
    </row>
    <row r="366" spans="6:10" ht="12.75" customHeight="1">
      <c r="F366" s="3"/>
      <c r="G366" s="3"/>
      <c r="H366" s="3"/>
      <c r="I366" s="3"/>
      <c r="J366" s="3"/>
    </row>
    <row r="367" spans="6:10" ht="12.75" customHeight="1">
      <c r="F367" s="3"/>
      <c r="G367" s="3"/>
      <c r="H367" s="3"/>
      <c r="I367" s="3"/>
      <c r="J367" s="3"/>
    </row>
    <row r="368" spans="6:10" ht="12.75" customHeight="1">
      <c r="F368" s="3"/>
      <c r="G368" s="3"/>
      <c r="H368" s="3"/>
      <c r="I368" s="3"/>
      <c r="J368" s="3"/>
    </row>
    <row r="369" spans="6:10" ht="12.75" customHeight="1">
      <c r="F369" s="3"/>
      <c r="G369" s="3"/>
      <c r="H369" s="3"/>
      <c r="I369" s="3"/>
      <c r="J369" s="3"/>
    </row>
    <row r="370" spans="6:10" ht="12.75" customHeight="1">
      <c r="F370" s="3"/>
      <c r="G370" s="3"/>
      <c r="H370" s="3"/>
      <c r="I370" s="3"/>
      <c r="J370" s="3"/>
    </row>
    <row r="371" spans="6:10" ht="12.75" customHeight="1">
      <c r="F371" s="3"/>
      <c r="G371" s="3"/>
      <c r="H371" s="3"/>
      <c r="I371" s="3"/>
      <c r="J371" s="3"/>
    </row>
    <row r="372" spans="6:10" ht="12.75" customHeight="1">
      <c r="F372" s="3"/>
      <c r="G372" s="3"/>
      <c r="H372" s="3"/>
      <c r="I372" s="3"/>
      <c r="J372" s="3"/>
    </row>
    <row r="373" spans="6:10" ht="12.75" customHeight="1">
      <c r="F373" s="3"/>
      <c r="G373" s="3"/>
      <c r="H373" s="3"/>
      <c r="I373" s="3"/>
      <c r="J373" s="3"/>
    </row>
    <row r="374" spans="6:10" ht="12.75" customHeight="1">
      <c r="F374" s="3"/>
      <c r="G374" s="3"/>
      <c r="H374" s="3"/>
      <c r="I374" s="3"/>
      <c r="J374" s="3"/>
    </row>
    <row r="375" spans="6:10" ht="12.75" customHeight="1">
      <c r="F375" s="3"/>
      <c r="G375" s="3"/>
      <c r="H375" s="3"/>
      <c r="I375" s="3"/>
      <c r="J375" s="3"/>
    </row>
    <row r="376" spans="6:10" ht="12.75" customHeight="1">
      <c r="F376" s="3"/>
      <c r="G376" s="3"/>
      <c r="H376" s="3"/>
      <c r="I376" s="3"/>
      <c r="J376" s="3"/>
    </row>
    <row r="377" spans="6:10" ht="12.75" customHeight="1">
      <c r="F377" s="3"/>
      <c r="G377" s="3"/>
      <c r="H377" s="3"/>
      <c r="I377" s="3"/>
      <c r="J377" s="3"/>
    </row>
    <row r="378" spans="6:10" ht="12.75" customHeight="1">
      <c r="F378" s="3"/>
      <c r="G378" s="3"/>
      <c r="H378" s="3"/>
      <c r="I378" s="3"/>
      <c r="J378" s="3"/>
    </row>
    <row r="379" spans="6:10" ht="12.75" customHeight="1">
      <c r="F379" s="3"/>
      <c r="G379" s="3"/>
      <c r="H379" s="3"/>
      <c r="I379" s="3"/>
      <c r="J379" s="3"/>
    </row>
    <row r="380" spans="6:10" ht="12.75" customHeight="1">
      <c r="F380" s="3"/>
      <c r="G380" s="3"/>
      <c r="H380" s="3"/>
      <c r="I380" s="3"/>
      <c r="J380" s="3"/>
    </row>
    <row r="381" spans="6:10" ht="12.75" customHeight="1">
      <c r="F381" s="3"/>
      <c r="G381" s="3"/>
      <c r="H381" s="3"/>
      <c r="I381" s="3"/>
      <c r="J381" s="3"/>
    </row>
    <row r="382" spans="6:10" ht="12.75" customHeight="1">
      <c r="F382" s="3"/>
      <c r="G382" s="3"/>
      <c r="H382" s="3"/>
      <c r="I382" s="3"/>
      <c r="J382" s="3"/>
    </row>
    <row r="383" spans="6:10" ht="12.75" customHeight="1">
      <c r="F383" s="3"/>
      <c r="G383" s="3"/>
      <c r="H383" s="3"/>
      <c r="I383" s="3"/>
      <c r="J383" s="3"/>
    </row>
    <row r="384" spans="6:10" ht="12.75" customHeight="1">
      <c r="F384" s="3"/>
      <c r="G384" s="3"/>
      <c r="H384" s="3"/>
      <c r="I384" s="3"/>
      <c r="J384" s="3"/>
    </row>
    <row r="385" spans="6:10" ht="12.75" customHeight="1">
      <c r="F385" s="3"/>
      <c r="G385" s="3"/>
      <c r="H385" s="3"/>
      <c r="I385" s="3"/>
      <c r="J385" s="3"/>
    </row>
    <row r="386" spans="6:10" ht="12.75" customHeight="1">
      <c r="F386" s="3"/>
      <c r="G386" s="3"/>
      <c r="H386" s="3"/>
      <c r="I386" s="3"/>
      <c r="J386" s="3"/>
    </row>
    <row r="387" spans="6:10" ht="12.75" customHeight="1">
      <c r="F387" s="3"/>
      <c r="G387" s="3"/>
      <c r="H387" s="3"/>
      <c r="I387" s="3"/>
      <c r="J387" s="3"/>
    </row>
    <row r="388" spans="6:10" ht="12.75" customHeight="1">
      <c r="F388" s="3"/>
      <c r="G388" s="3"/>
      <c r="H388" s="3"/>
      <c r="I388" s="3"/>
      <c r="J388" s="3"/>
    </row>
    <row r="389" spans="6:10" ht="12.75" customHeight="1">
      <c r="F389" s="3"/>
      <c r="G389" s="3"/>
      <c r="H389" s="3"/>
      <c r="I389" s="3"/>
      <c r="J389" s="3"/>
    </row>
    <row r="390" spans="6:10" ht="12.75" customHeight="1">
      <c r="F390" s="3"/>
      <c r="G390" s="3"/>
      <c r="H390" s="3"/>
      <c r="I390" s="3"/>
      <c r="J390" s="3"/>
    </row>
    <row r="391" spans="6:10" ht="12.75" customHeight="1">
      <c r="F391" s="3"/>
      <c r="G391" s="3"/>
      <c r="H391" s="3"/>
      <c r="I391" s="3"/>
      <c r="J391" s="3"/>
    </row>
    <row r="392" spans="6:10" ht="12.75" customHeight="1">
      <c r="F392" s="3"/>
      <c r="G392" s="3"/>
      <c r="H392" s="3"/>
      <c r="I392" s="3"/>
      <c r="J392" s="3"/>
    </row>
    <row r="393" spans="6:10" ht="12.75" customHeight="1">
      <c r="F393" s="3"/>
      <c r="G393" s="3"/>
      <c r="H393" s="3"/>
      <c r="I393" s="3"/>
      <c r="J393" s="3"/>
    </row>
    <row r="394" spans="6:10" ht="12.75" customHeight="1">
      <c r="F394" s="3"/>
      <c r="G394" s="3"/>
      <c r="H394" s="3"/>
      <c r="I394" s="3"/>
      <c r="J394" s="3"/>
    </row>
    <row r="395" spans="6:10" ht="12.75" customHeight="1">
      <c r="F395" s="3"/>
      <c r="G395" s="3"/>
      <c r="H395" s="3"/>
      <c r="I395" s="3"/>
      <c r="J395" s="3"/>
    </row>
    <row r="396" spans="6:10" ht="12.75" customHeight="1">
      <c r="F396" s="3"/>
      <c r="G396" s="3"/>
      <c r="H396" s="3"/>
      <c r="I396" s="3"/>
      <c r="J396" s="3"/>
    </row>
    <row r="397" spans="6:10" ht="12.75" customHeight="1">
      <c r="F397" s="3"/>
      <c r="G397" s="3"/>
      <c r="H397" s="3"/>
      <c r="I397" s="3"/>
      <c r="J397" s="3"/>
    </row>
    <row r="398" spans="6:10" ht="12.75" customHeight="1">
      <c r="F398" s="3"/>
      <c r="G398" s="3"/>
      <c r="H398" s="3"/>
      <c r="I398" s="3"/>
      <c r="J398" s="3"/>
    </row>
    <row r="399" spans="6:10" ht="12.75" customHeight="1">
      <c r="F399" s="3"/>
      <c r="G399" s="3"/>
      <c r="H399" s="3"/>
      <c r="I399" s="3"/>
      <c r="J399" s="3"/>
    </row>
    <row r="400" spans="6:10" ht="12.75" customHeight="1">
      <c r="F400" s="3"/>
      <c r="G400" s="3"/>
      <c r="H400" s="3"/>
      <c r="I400" s="3"/>
      <c r="J400" s="3"/>
    </row>
    <row r="401" spans="6:10" ht="12.75" customHeight="1">
      <c r="F401" s="3"/>
      <c r="G401" s="3"/>
      <c r="H401" s="3"/>
      <c r="I401" s="3"/>
      <c r="J401" s="3"/>
    </row>
    <row r="402" spans="6:10" ht="12.75" customHeight="1">
      <c r="F402" s="3"/>
      <c r="G402" s="3"/>
      <c r="H402" s="3"/>
      <c r="I402" s="3"/>
      <c r="J402" s="3"/>
    </row>
    <row r="403" spans="6:10" ht="12.75" customHeight="1">
      <c r="F403" s="3"/>
      <c r="G403" s="3"/>
      <c r="H403" s="3"/>
      <c r="I403" s="3"/>
      <c r="J403" s="3"/>
    </row>
    <row r="404" spans="6:10" ht="12.75" customHeight="1">
      <c r="F404" s="3"/>
      <c r="G404" s="3"/>
      <c r="H404" s="3"/>
      <c r="I404" s="3"/>
      <c r="J404" s="3"/>
    </row>
    <row r="405" spans="6:10" ht="12.75" customHeight="1">
      <c r="F405" s="3"/>
      <c r="G405" s="3"/>
      <c r="H405" s="3"/>
      <c r="I405" s="3"/>
      <c r="J405" s="3"/>
    </row>
    <row r="406" spans="6:10" ht="12.75" customHeight="1">
      <c r="F406" s="3"/>
      <c r="G406" s="3"/>
      <c r="H406" s="3"/>
      <c r="I406" s="3"/>
      <c r="J406" s="3"/>
    </row>
    <row r="407" spans="6:10" ht="12.75" customHeight="1">
      <c r="F407" s="3"/>
      <c r="G407" s="3"/>
      <c r="H407" s="3"/>
      <c r="I407" s="3"/>
      <c r="J407" s="3"/>
    </row>
    <row r="408" spans="6:10" ht="12.75" customHeight="1">
      <c r="F408" s="3"/>
      <c r="G408" s="3"/>
      <c r="H408" s="3"/>
      <c r="I408" s="3"/>
      <c r="J408" s="3"/>
    </row>
    <row r="409" spans="6:10" ht="12.75" customHeight="1">
      <c r="F409" s="3"/>
      <c r="G409" s="3"/>
      <c r="H409" s="3"/>
      <c r="I409" s="3"/>
      <c r="J409" s="3"/>
    </row>
    <row r="410" spans="6:10" ht="12.75" customHeight="1">
      <c r="F410" s="3"/>
      <c r="G410" s="3"/>
      <c r="H410" s="3"/>
      <c r="I410" s="3"/>
      <c r="J410" s="3"/>
    </row>
    <row r="411" spans="6:10" ht="12.75" customHeight="1">
      <c r="F411" s="3"/>
      <c r="G411" s="3"/>
      <c r="H411" s="3"/>
      <c r="I411" s="3"/>
      <c r="J411" s="3"/>
    </row>
    <row r="412" spans="6:10" ht="12.75" customHeight="1">
      <c r="F412" s="3"/>
      <c r="G412" s="3"/>
      <c r="H412" s="3"/>
      <c r="I412" s="3"/>
      <c r="J412" s="3"/>
    </row>
    <row r="413" spans="6:10" ht="12.75" customHeight="1">
      <c r="F413" s="3"/>
      <c r="G413" s="3"/>
      <c r="H413" s="3"/>
      <c r="I413" s="3"/>
      <c r="J413" s="3"/>
    </row>
    <row r="414" spans="6:10" ht="12.75" customHeight="1">
      <c r="F414" s="3"/>
      <c r="G414" s="3"/>
      <c r="H414" s="3"/>
      <c r="I414" s="3"/>
      <c r="J414" s="3"/>
    </row>
    <row r="415" spans="6:10" ht="12.75" customHeight="1">
      <c r="F415" s="3"/>
      <c r="G415" s="3"/>
      <c r="H415" s="3"/>
      <c r="I415" s="3"/>
      <c r="J415" s="3"/>
    </row>
    <row r="416" spans="6:10" ht="12.75" customHeight="1">
      <c r="F416" s="3"/>
      <c r="G416" s="3"/>
      <c r="H416" s="3"/>
      <c r="I416" s="3"/>
      <c r="J416" s="3"/>
    </row>
    <row r="417" spans="6:10" ht="12.75" customHeight="1">
      <c r="F417" s="3"/>
      <c r="G417" s="3"/>
      <c r="H417" s="3"/>
      <c r="I417" s="3"/>
      <c r="J417" s="3"/>
    </row>
    <row r="418" spans="6:10" ht="12.75" customHeight="1">
      <c r="F418" s="3"/>
      <c r="G418" s="3"/>
      <c r="H418" s="3"/>
      <c r="I418" s="3"/>
      <c r="J418" s="3"/>
    </row>
    <row r="419" spans="6:10" ht="12.75" customHeight="1">
      <c r="F419" s="3"/>
      <c r="G419" s="3"/>
      <c r="H419" s="3"/>
      <c r="I419" s="3"/>
      <c r="J419" s="3"/>
    </row>
    <row r="420" spans="6:10" ht="12.75" customHeight="1">
      <c r="F420" s="3"/>
      <c r="G420" s="3"/>
      <c r="H420" s="3"/>
      <c r="I420" s="3"/>
      <c r="J420" s="3"/>
    </row>
    <row r="421" spans="6:10" ht="12.75" customHeight="1">
      <c r="F421" s="3"/>
      <c r="G421" s="3"/>
      <c r="H421" s="3"/>
      <c r="I421" s="3"/>
      <c r="J421" s="3"/>
    </row>
    <row r="422" spans="6:10" ht="12.75" customHeight="1">
      <c r="F422" s="3"/>
      <c r="G422" s="3"/>
      <c r="H422" s="3"/>
      <c r="I422" s="3"/>
      <c r="J422" s="3"/>
    </row>
    <row r="423" spans="6:10" ht="12.75" customHeight="1">
      <c r="F423" s="3"/>
      <c r="G423" s="3"/>
      <c r="H423" s="3"/>
      <c r="I423" s="3"/>
      <c r="J423" s="3"/>
    </row>
    <row r="424" spans="6:10" ht="12.75" customHeight="1">
      <c r="F424" s="3"/>
      <c r="G424" s="3"/>
      <c r="H424" s="3"/>
      <c r="I424" s="3"/>
      <c r="J424" s="3"/>
    </row>
    <row r="425" spans="6:10" ht="12.75" customHeight="1">
      <c r="F425" s="3"/>
      <c r="G425" s="3"/>
      <c r="H425" s="3"/>
      <c r="I425" s="3"/>
      <c r="J425" s="3"/>
    </row>
    <row r="426" spans="6:10" ht="12.75" customHeight="1">
      <c r="F426" s="3"/>
      <c r="G426" s="3"/>
      <c r="H426" s="3"/>
      <c r="I426" s="3"/>
      <c r="J426" s="3"/>
    </row>
    <row r="427" spans="6:10" ht="12.75" customHeight="1">
      <c r="F427" s="3"/>
      <c r="G427" s="3"/>
      <c r="H427" s="3"/>
      <c r="I427" s="3"/>
      <c r="J427" s="3"/>
    </row>
    <row r="428" spans="6:10" ht="12.75" customHeight="1">
      <c r="F428" s="3"/>
      <c r="G428" s="3"/>
      <c r="H428" s="3"/>
      <c r="I428" s="3"/>
      <c r="J428" s="3"/>
    </row>
    <row r="429" spans="6:10" ht="12.75" customHeight="1">
      <c r="F429" s="3"/>
      <c r="G429" s="3"/>
      <c r="H429" s="3"/>
      <c r="I429" s="3"/>
      <c r="J429" s="3"/>
    </row>
    <row r="430" spans="6:10" ht="12.75" customHeight="1">
      <c r="F430" s="3"/>
      <c r="G430" s="3"/>
      <c r="H430" s="3"/>
      <c r="I430" s="3"/>
      <c r="J430" s="3"/>
    </row>
    <row r="431" spans="6:10" ht="12.75" customHeight="1">
      <c r="F431" s="3"/>
      <c r="G431" s="3"/>
      <c r="H431" s="3"/>
      <c r="I431" s="3"/>
      <c r="J431" s="3"/>
    </row>
    <row r="432" spans="6:10" ht="12.75" customHeight="1">
      <c r="F432" s="3"/>
      <c r="G432" s="3"/>
      <c r="H432" s="3"/>
      <c r="I432" s="3"/>
      <c r="J432" s="3"/>
    </row>
    <row r="433" spans="6:10" ht="12.75" customHeight="1">
      <c r="F433" s="3"/>
      <c r="G433" s="3"/>
      <c r="H433" s="3"/>
      <c r="I433" s="3"/>
      <c r="J433" s="3"/>
    </row>
    <row r="434" spans="6:10" ht="12.75" customHeight="1">
      <c r="F434" s="3"/>
      <c r="G434" s="3"/>
      <c r="H434" s="3"/>
      <c r="I434" s="3"/>
      <c r="J434" s="3"/>
    </row>
    <row r="435" spans="6:10" ht="12.75" customHeight="1">
      <c r="F435" s="3"/>
      <c r="G435" s="3"/>
      <c r="H435" s="3"/>
      <c r="I435" s="3"/>
      <c r="J435" s="3"/>
    </row>
    <row r="436" spans="6:10" ht="12.75" customHeight="1">
      <c r="F436" s="3"/>
      <c r="G436" s="3"/>
      <c r="H436" s="3"/>
      <c r="I436" s="3"/>
      <c r="J436" s="3"/>
    </row>
    <row r="437" spans="6:10" ht="12.75" customHeight="1">
      <c r="F437" s="3"/>
      <c r="G437" s="3"/>
      <c r="H437" s="3"/>
      <c r="I437" s="3"/>
      <c r="J437" s="3"/>
    </row>
    <row r="438" spans="6:10" ht="12.75" customHeight="1">
      <c r="F438" s="3"/>
      <c r="G438" s="3"/>
      <c r="H438" s="3"/>
      <c r="I438" s="3"/>
      <c r="J438" s="3"/>
    </row>
    <row r="439" spans="6:10" ht="12.75" customHeight="1">
      <c r="F439" s="3"/>
      <c r="G439" s="3"/>
      <c r="H439" s="3"/>
      <c r="I439" s="3"/>
      <c r="J439" s="3"/>
    </row>
    <row r="440" spans="6:10" ht="12.75" customHeight="1">
      <c r="F440" s="3"/>
      <c r="G440" s="3"/>
      <c r="H440" s="3"/>
      <c r="I440" s="3"/>
      <c r="J440" s="3"/>
    </row>
    <row r="441" spans="6:10" ht="12.75" customHeight="1">
      <c r="F441" s="3"/>
      <c r="G441" s="3"/>
      <c r="H441" s="3"/>
      <c r="I441" s="3"/>
      <c r="J441" s="3"/>
    </row>
    <row r="442" spans="6:10" ht="12.75" customHeight="1">
      <c r="F442" s="3"/>
      <c r="G442" s="3"/>
      <c r="H442" s="3"/>
      <c r="I442" s="3"/>
      <c r="J442" s="3"/>
    </row>
    <row r="443" spans="6:10" ht="12.75" customHeight="1">
      <c r="F443" s="3"/>
      <c r="G443" s="3"/>
      <c r="H443" s="3"/>
      <c r="I443" s="3"/>
      <c r="J443" s="3"/>
    </row>
    <row r="444" spans="6:10" ht="12.75" customHeight="1">
      <c r="F444" s="3"/>
      <c r="G444" s="3"/>
      <c r="H444" s="3"/>
      <c r="I444" s="3"/>
      <c r="J444" s="3"/>
    </row>
    <row r="445" spans="6:10" ht="12.75" customHeight="1">
      <c r="F445" s="3"/>
      <c r="G445" s="3"/>
      <c r="H445" s="3"/>
      <c r="I445" s="3"/>
      <c r="J445" s="3"/>
    </row>
    <row r="446" spans="6:10" ht="12.75" customHeight="1">
      <c r="F446" s="3"/>
      <c r="G446" s="3"/>
      <c r="H446" s="3"/>
      <c r="I446" s="3"/>
      <c r="J446" s="3"/>
    </row>
    <row r="447" spans="6:10" ht="12.75" customHeight="1">
      <c r="F447" s="3"/>
      <c r="G447" s="3"/>
      <c r="H447" s="3"/>
      <c r="I447" s="3"/>
      <c r="J447" s="3"/>
    </row>
    <row r="448" spans="6:10" ht="12.75" customHeight="1">
      <c r="F448" s="3"/>
      <c r="G448" s="3"/>
      <c r="H448" s="3"/>
      <c r="I448" s="3"/>
      <c r="J448" s="3"/>
    </row>
    <row r="449" spans="6:10" ht="12.75" customHeight="1">
      <c r="F449" s="3"/>
      <c r="G449" s="3"/>
      <c r="H449" s="3"/>
      <c r="I449" s="3"/>
      <c r="J449" s="3"/>
    </row>
    <row r="450" spans="6:10" ht="12.75" customHeight="1">
      <c r="F450" s="3"/>
      <c r="G450" s="3"/>
      <c r="H450" s="3"/>
      <c r="I450" s="3"/>
      <c r="J450" s="3"/>
    </row>
    <row r="451" spans="6:10" ht="12.75" customHeight="1">
      <c r="F451" s="3"/>
      <c r="G451" s="3"/>
      <c r="H451" s="3"/>
      <c r="I451" s="3"/>
      <c r="J451" s="3"/>
    </row>
    <row r="452" spans="6:10" ht="12.75" customHeight="1">
      <c r="F452" s="3"/>
      <c r="G452" s="3"/>
      <c r="H452" s="3"/>
      <c r="I452" s="3"/>
      <c r="J452" s="3"/>
    </row>
    <row r="453" spans="6:10" ht="12.75" customHeight="1">
      <c r="F453" s="3"/>
      <c r="G453" s="3"/>
      <c r="H453" s="3"/>
      <c r="I453" s="3"/>
      <c r="J453" s="3"/>
    </row>
    <row r="454" spans="6:10" ht="12.75" customHeight="1">
      <c r="F454" s="3"/>
      <c r="G454" s="3"/>
      <c r="H454" s="3"/>
      <c r="I454" s="3"/>
      <c r="J454" s="3"/>
    </row>
    <row r="455" spans="6:10" ht="12.75" customHeight="1">
      <c r="F455" s="3"/>
      <c r="G455" s="3"/>
      <c r="H455" s="3"/>
      <c r="I455" s="3"/>
      <c r="J455" s="3"/>
    </row>
    <row r="456" spans="6:10" ht="12.75" customHeight="1">
      <c r="F456" s="3"/>
      <c r="G456" s="3"/>
      <c r="H456" s="3"/>
      <c r="I456" s="3"/>
      <c r="J456" s="3"/>
    </row>
    <row r="457" spans="6:10" ht="12.75" customHeight="1">
      <c r="F457" s="3"/>
      <c r="G457" s="3"/>
      <c r="H457" s="3"/>
      <c r="I457" s="3"/>
      <c r="J457" s="3"/>
    </row>
    <row r="458" spans="6:10" ht="12.75" customHeight="1">
      <c r="F458" s="3"/>
      <c r="G458" s="3"/>
      <c r="H458" s="3"/>
      <c r="I458" s="3"/>
      <c r="J458" s="3"/>
    </row>
    <row r="459" spans="6:10" ht="12.75" customHeight="1">
      <c r="F459" s="3"/>
      <c r="G459" s="3"/>
      <c r="H459" s="3"/>
      <c r="I459" s="3"/>
      <c r="J459" s="3"/>
    </row>
    <row r="460" spans="6:10" ht="12.75" customHeight="1">
      <c r="F460" s="3"/>
      <c r="G460" s="3"/>
      <c r="H460" s="3"/>
      <c r="I460" s="3"/>
      <c r="J460" s="3"/>
    </row>
    <row r="461" spans="6:10" ht="12.75" customHeight="1">
      <c r="F461" s="3"/>
      <c r="G461" s="3"/>
      <c r="H461" s="3"/>
      <c r="I461" s="3"/>
      <c r="J461" s="3"/>
    </row>
    <row r="462" spans="6:10" ht="12.75" customHeight="1">
      <c r="F462" s="3"/>
      <c r="G462" s="3"/>
      <c r="H462" s="3"/>
      <c r="I462" s="3"/>
      <c r="J462" s="3"/>
    </row>
    <row r="463" spans="6:10" ht="12.75" customHeight="1">
      <c r="F463" s="3"/>
      <c r="G463" s="3"/>
      <c r="H463" s="3"/>
      <c r="I463" s="3"/>
      <c r="J463" s="3"/>
    </row>
    <row r="464" spans="6:10" ht="12.75" customHeight="1">
      <c r="F464" s="3"/>
      <c r="G464" s="3"/>
      <c r="H464" s="3"/>
      <c r="I464" s="3"/>
      <c r="J464" s="3"/>
    </row>
    <row r="465" spans="6:10" ht="12.75" customHeight="1">
      <c r="F465" s="3"/>
      <c r="G465" s="3"/>
      <c r="H465" s="3"/>
      <c r="I465" s="3"/>
      <c r="J465" s="3"/>
    </row>
    <row r="466" spans="6:10" ht="12.75" customHeight="1">
      <c r="F466" s="3"/>
      <c r="G466" s="3"/>
      <c r="H466" s="3"/>
      <c r="I466" s="3"/>
      <c r="J466" s="3"/>
    </row>
    <row r="467" spans="6:10" ht="12.75" customHeight="1">
      <c r="F467" s="3"/>
      <c r="G467" s="3"/>
      <c r="H467" s="3"/>
      <c r="I467" s="3"/>
      <c r="J467" s="3"/>
    </row>
    <row r="468" spans="6:10" ht="12.75" customHeight="1">
      <c r="F468" s="3"/>
      <c r="G468" s="3"/>
      <c r="H468" s="3"/>
      <c r="I468" s="3"/>
      <c r="J468" s="3"/>
    </row>
    <row r="469" spans="6:10" ht="12.75" customHeight="1">
      <c r="F469" s="3"/>
      <c r="G469" s="3"/>
      <c r="H469" s="3"/>
      <c r="I469" s="3"/>
      <c r="J469" s="3"/>
    </row>
    <row r="470" spans="6:10" ht="12.75" customHeight="1">
      <c r="F470" s="3"/>
      <c r="G470" s="3"/>
      <c r="H470" s="3"/>
      <c r="I470" s="3"/>
      <c r="J470" s="3"/>
    </row>
    <row r="471" spans="6:10" ht="12.75" customHeight="1">
      <c r="F471" s="3"/>
      <c r="G471" s="3"/>
      <c r="H471" s="3"/>
      <c r="I471" s="3"/>
      <c r="J471" s="3"/>
    </row>
    <row r="472" spans="6:10" ht="12.75" customHeight="1">
      <c r="F472" s="3"/>
      <c r="G472" s="3"/>
      <c r="H472" s="3"/>
      <c r="I472" s="3"/>
      <c r="J472" s="3"/>
    </row>
    <row r="473" spans="6:10" ht="12.75" customHeight="1">
      <c r="F473" s="3"/>
      <c r="G473" s="3"/>
      <c r="H473" s="3"/>
      <c r="I473" s="3"/>
      <c r="J473" s="3"/>
    </row>
    <row r="474" spans="6:10" ht="12.75" customHeight="1">
      <c r="F474" s="3"/>
      <c r="G474" s="3"/>
      <c r="H474" s="3"/>
      <c r="I474" s="3"/>
      <c r="J474" s="3"/>
    </row>
    <row r="475" spans="6:10" ht="12.75" customHeight="1">
      <c r="F475" s="3"/>
      <c r="G475" s="3"/>
      <c r="H475" s="3"/>
      <c r="I475" s="3"/>
      <c r="J475" s="3"/>
    </row>
    <row r="476" spans="6:10" ht="12.75" customHeight="1">
      <c r="F476" s="3"/>
      <c r="G476" s="3"/>
      <c r="H476" s="3"/>
      <c r="I476" s="3"/>
      <c r="J476" s="3"/>
    </row>
    <row r="477" spans="6:10" ht="12.75" customHeight="1">
      <c r="F477" s="3"/>
      <c r="G477" s="3"/>
      <c r="H477" s="3"/>
      <c r="I477" s="3"/>
      <c r="J477" s="3"/>
    </row>
    <row r="478" spans="6:10" ht="12.75" customHeight="1">
      <c r="F478" s="3"/>
      <c r="G478" s="3"/>
      <c r="H478" s="3"/>
      <c r="I478" s="3"/>
      <c r="J478" s="3"/>
    </row>
    <row r="479" spans="6:10" ht="12.75" customHeight="1">
      <c r="F479" s="3"/>
      <c r="G479" s="3"/>
      <c r="H479" s="3"/>
      <c r="I479" s="3"/>
      <c r="J479" s="3"/>
    </row>
    <row r="480" spans="6:10" ht="12.75" customHeight="1">
      <c r="F480" s="3"/>
      <c r="G480" s="3"/>
      <c r="H480" s="3"/>
      <c r="I480" s="3"/>
      <c r="J480" s="3"/>
    </row>
    <row r="481" spans="6:10" ht="12.75" customHeight="1">
      <c r="F481" s="3"/>
      <c r="G481" s="3"/>
      <c r="H481" s="3"/>
      <c r="I481" s="3"/>
      <c r="J481" s="3"/>
    </row>
    <row r="482" spans="6:10" ht="12.75" customHeight="1">
      <c r="F482" s="3"/>
      <c r="G482" s="3"/>
      <c r="H482" s="3"/>
      <c r="I482" s="3"/>
      <c r="J482" s="3"/>
    </row>
    <row r="483" spans="6:10" ht="12.75" customHeight="1">
      <c r="F483" s="3"/>
      <c r="G483" s="3"/>
      <c r="H483" s="3"/>
      <c r="I483" s="3"/>
      <c r="J483" s="3"/>
    </row>
    <row r="484" spans="6:10" ht="12.75" customHeight="1">
      <c r="F484" s="3"/>
      <c r="G484" s="3"/>
      <c r="H484" s="3"/>
      <c r="I484" s="3"/>
      <c r="J484" s="3"/>
    </row>
    <row r="485" spans="6:10" ht="12.75" customHeight="1">
      <c r="F485" s="3"/>
      <c r="G485" s="3"/>
      <c r="H485" s="3"/>
      <c r="I485" s="3"/>
      <c r="J485" s="3"/>
    </row>
    <row r="486" spans="6:10" ht="12.75" customHeight="1">
      <c r="F486" s="3"/>
      <c r="G486" s="3"/>
      <c r="H486" s="3"/>
      <c r="I486" s="3"/>
      <c r="J486" s="3"/>
    </row>
    <row r="487" spans="6:10" ht="12.75" customHeight="1">
      <c r="F487" s="3"/>
      <c r="G487" s="3"/>
      <c r="H487" s="3"/>
      <c r="I487" s="3"/>
      <c r="J487" s="3"/>
    </row>
    <row r="488" spans="6:10" ht="12.75" customHeight="1">
      <c r="F488" s="3"/>
      <c r="G488" s="3"/>
      <c r="H488" s="3"/>
      <c r="I488" s="3"/>
      <c r="J488" s="3"/>
    </row>
    <row r="489" spans="6:10" ht="12.75" customHeight="1">
      <c r="F489" s="3"/>
      <c r="G489" s="3"/>
      <c r="H489" s="3"/>
      <c r="I489" s="3"/>
      <c r="J489" s="3"/>
    </row>
    <row r="490" spans="6:10" ht="12.75" customHeight="1">
      <c r="F490" s="3"/>
      <c r="G490" s="3"/>
      <c r="H490" s="3"/>
      <c r="I490" s="3"/>
      <c r="J490" s="3"/>
    </row>
    <row r="491" spans="6:10" ht="12.75" customHeight="1">
      <c r="F491" s="3"/>
      <c r="G491" s="3"/>
      <c r="H491" s="3"/>
      <c r="I491" s="3"/>
      <c r="J491" s="3"/>
    </row>
    <row r="492" spans="6:10" ht="12.75" customHeight="1">
      <c r="F492" s="3"/>
      <c r="G492" s="3"/>
      <c r="H492" s="3"/>
      <c r="I492" s="3"/>
      <c r="J492" s="3"/>
    </row>
    <row r="493" spans="6:10" ht="12.75" customHeight="1">
      <c r="F493" s="3"/>
      <c r="G493" s="3"/>
      <c r="H493" s="3"/>
      <c r="I493" s="3"/>
      <c r="J493" s="3"/>
    </row>
    <row r="494" spans="6:10" ht="12.75" customHeight="1">
      <c r="F494" s="3"/>
      <c r="G494" s="3"/>
      <c r="H494" s="3"/>
      <c r="I494" s="3"/>
      <c r="J494" s="3"/>
    </row>
    <row r="495" spans="6:10" ht="12.75" customHeight="1">
      <c r="F495" s="3"/>
      <c r="G495" s="3"/>
      <c r="H495" s="3"/>
      <c r="I495" s="3"/>
      <c r="J495" s="3"/>
    </row>
    <row r="496" spans="6:10" ht="12.75" customHeight="1">
      <c r="F496" s="3"/>
      <c r="G496" s="3"/>
      <c r="H496" s="3"/>
      <c r="I496" s="3"/>
      <c r="J496" s="3"/>
    </row>
    <row r="497" spans="6:10" ht="12.75" customHeight="1">
      <c r="F497" s="3"/>
      <c r="G497" s="3"/>
      <c r="H497" s="3"/>
      <c r="I497" s="3"/>
      <c r="J497" s="3"/>
    </row>
    <row r="498" spans="6:10" ht="12.75" customHeight="1">
      <c r="F498" s="3"/>
      <c r="G498" s="3"/>
      <c r="H498" s="3"/>
      <c r="I498" s="3"/>
      <c r="J498" s="3"/>
    </row>
    <row r="499" spans="6:10" ht="12.75" customHeight="1">
      <c r="F499" s="3"/>
      <c r="G499" s="3"/>
      <c r="H499" s="3"/>
      <c r="I499" s="3"/>
      <c r="J499" s="3"/>
    </row>
    <row r="500" spans="6:10" ht="12.75" customHeight="1">
      <c r="F500" s="3"/>
      <c r="G500" s="3"/>
      <c r="H500" s="3"/>
      <c r="I500" s="3"/>
      <c r="J500" s="3"/>
    </row>
    <row r="501" spans="6:10" ht="12.75" customHeight="1">
      <c r="F501" s="3"/>
      <c r="G501" s="3"/>
      <c r="H501" s="3"/>
      <c r="I501" s="3"/>
      <c r="J501" s="3"/>
    </row>
    <row r="502" spans="6:10" ht="12.75" customHeight="1">
      <c r="F502" s="3"/>
      <c r="G502" s="3"/>
      <c r="H502" s="3"/>
      <c r="I502" s="3"/>
      <c r="J502" s="3"/>
    </row>
    <row r="503" spans="6:10" ht="12.75" customHeight="1">
      <c r="F503" s="3"/>
      <c r="G503" s="3"/>
      <c r="H503" s="3"/>
      <c r="I503" s="3"/>
      <c r="J503" s="3"/>
    </row>
    <row r="504" spans="6:10" ht="12.75" customHeight="1">
      <c r="F504" s="3"/>
      <c r="G504" s="3"/>
      <c r="H504" s="3"/>
      <c r="I504" s="3"/>
      <c r="J504" s="3"/>
    </row>
    <row r="505" spans="6:10" ht="12.75" customHeight="1">
      <c r="F505" s="3"/>
      <c r="G505" s="3"/>
      <c r="H505" s="3"/>
      <c r="I505" s="3"/>
      <c r="J505" s="3"/>
    </row>
    <row r="506" spans="6:10" ht="12.75" customHeight="1">
      <c r="F506" s="3"/>
      <c r="G506" s="3"/>
      <c r="H506" s="3"/>
      <c r="I506" s="3"/>
      <c r="J506" s="3"/>
    </row>
    <row r="507" spans="6:10" ht="12.75" customHeight="1">
      <c r="F507" s="3"/>
      <c r="G507" s="3"/>
      <c r="H507" s="3"/>
      <c r="I507" s="3"/>
      <c r="J507" s="3"/>
    </row>
    <row r="508" spans="6:10" ht="12.75" customHeight="1">
      <c r="F508" s="3"/>
      <c r="G508" s="3"/>
      <c r="H508" s="3"/>
      <c r="I508" s="3"/>
      <c r="J508" s="3"/>
    </row>
    <row r="509" spans="6:10" ht="12.75" customHeight="1">
      <c r="F509" s="3"/>
      <c r="G509" s="3"/>
      <c r="H509" s="3"/>
      <c r="I509" s="3"/>
      <c r="J509" s="3"/>
    </row>
    <row r="510" spans="6:10" ht="12.75" customHeight="1">
      <c r="F510" s="3"/>
      <c r="G510" s="3"/>
      <c r="H510" s="3"/>
      <c r="I510" s="3"/>
      <c r="J510" s="3"/>
    </row>
    <row r="511" spans="6:10" ht="12.75" customHeight="1">
      <c r="F511" s="3"/>
      <c r="G511" s="3"/>
      <c r="H511" s="3"/>
      <c r="I511" s="3"/>
      <c r="J511" s="3"/>
    </row>
    <row r="512" spans="6:10" ht="12.75" customHeight="1">
      <c r="F512" s="3"/>
      <c r="G512" s="3"/>
      <c r="H512" s="3"/>
      <c r="I512" s="3"/>
      <c r="J512" s="3"/>
    </row>
    <row r="513" spans="6:10" ht="12.75" customHeight="1">
      <c r="F513" s="3"/>
      <c r="G513" s="3"/>
      <c r="H513" s="3"/>
      <c r="I513" s="3"/>
      <c r="J513" s="3"/>
    </row>
    <row r="514" spans="6:10" ht="12.75" customHeight="1">
      <c r="F514" s="3"/>
      <c r="G514" s="3"/>
      <c r="H514" s="3"/>
      <c r="I514" s="3"/>
      <c r="J514" s="3"/>
    </row>
    <row r="515" spans="6:10" ht="12.75" customHeight="1">
      <c r="F515" s="3"/>
      <c r="G515" s="3"/>
      <c r="H515" s="3"/>
      <c r="I515" s="3"/>
      <c r="J515" s="3"/>
    </row>
    <row r="516" spans="6:10" ht="12.75" customHeight="1">
      <c r="F516" s="3"/>
      <c r="G516" s="3"/>
      <c r="H516" s="3"/>
      <c r="I516" s="3"/>
      <c r="J516" s="3"/>
    </row>
    <row r="517" spans="6:10" ht="12.75" customHeight="1">
      <c r="F517" s="3"/>
      <c r="G517" s="3"/>
      <c r="H517" s="3"/>
      <c r="I517" s="3"/>
      <c r="J517" s="3"/>
    </row>
    <row r="518" spans="6:10" ht="12.75" customHeight="1">
      <c r="F518" s="3"/>
      <c r="G518" s="3"/>
      <c r="H518" s="3"/>
      <c r="I518" s="3"/>
      <c r="J518" s="3"/>
    </row>
    <row r="519" spans="6:10" ht="12.75" customHeight="1">
      <c r="F519" s="3"/>
      <c r="G519" s="3"/>
      <c r="H519" s="3"/>
      <c r="I519" s="3"/>
      <c r="J519" s="3"/>
    </row>
    <row r="520" spans="6:10" ht="12.75" customHeight="1">
      <c r="F520" s="3"/>
      <c r="G520" s="3"/>
      <c r="H520" s="3"/>
      <c r="I520" s="3"/>
      <c r="J520" s="3"/>
    </row>
    <row r="521" spans="6:10" ht="12.75" customHeight="1">
      <c r="F521" s="3"/>
      <c r="G521" s="3"/>
      <c r="H521" s="3"/>
      <c r="I521" s="3"/>
      <c r="J521" s="3"/>
    </row>
    <row r="522" spans="6:10" ht="12.75" customHeight="1">
      <c r="F522" s="3"/>
      <c r="G522" s="3"/>
      <c r="H522" s="3"/>
      <c r="I522" s="3"/>
      <c r="J522" s="3"/>
    </row>
    <row r="523" spans="6:10" ht="12.75" customHeight="1">
      <c r="F523" s="3"/>
      <c r="G523" s="3"/>
      <c r="H523" s="3"/>
      <c r="I523" s="3"/>
      <c r="J523" s="3"/>
    </row>
    <row r="524" spans="6:10" ht="12.75" customHeight="1">
      <c r="F524" s="3"/>
      <c r="G524" s="3"/>
      <c r="H524" s="3"/>
      <c r="I524" s="3"/>
      <c r="J524" s="3"/>
    </row>
    <row r="525" spans="6:10" ht="12.75" customHeight="1">
      <c r="F525" s="3"/>
      <c r="G525" s="3"/>
      <c r="H525" s="3"/>
      <c r="I525" s="3"/>
      <c r="J525" s="3"/>
    </row>
    <row r="526" spans="6:10" ht="12.75" customHeight="1">
      <c r="F526" s="3"/>
      <c r="G526" s="3"/>
      <c r="H526" s="3"/>
      <c r="I526" s="3"/>
      <c r="J526" s="3"/>
    </row>
    <row r="527" spans="6:10" ht="12.75" customHeight="1">
      <c r="F527" s="3"/>
      <c r="G527" s="3"/>
      <c r="H527" s="3"/>
      <c r="I527" s="3"/>
      <c r="J527" s="3"/>
    </row>
    <row r="528" spans="6:10" ht="12.75" customHeight="1">
      <c r="F528" s="3"/>
      <c r="G528" s="3"/>
      <c r="H528" s="3"/>
      <c r="I528" s="3"/>
      <c r="J528" s="3"/>
    </row>
    <row r="529" spans="6:10" ht="12.75" customHeight="1">
      <c r="F529" s="3"/>
      <c r="G529" s="3"/>
      <c r="H529" s="3"/>
      <c r="I529" s="3"/>
      <c r="J529" s="3"/>
    </row>
    <row r="530" spans="6:10" ht="12.75" customHeight="1">
      <c r="F530" s="3"/>
      <c r="G530" s="3"/>
      <c r="H530" s="3"/>
      <c r="I530" s="3"/>
      <c r="J530" s="3"/>
    </row>
    <row r="531" spans="6:10" ht="12.75" customHeight="1">
      <c r="F531" s="3"/>
      <c r="G531" s="3"/>
      <c r="H531" s="3"/>
      <c r="I531" s="3"/>
      <c r="J531" s="3"/>
    </row>
    <row r="532" spans="6:10" ht="12.75" customHeight="1">
      <c r="F532" s="3"/>
      <c r="G532" s="3"/>
      <c r="H532" s="3"/>
      <c r="I532" s="3"/>
      <c r="J532" s="3"/>
    </row>
    <row r="533" spans="6:10" ht="12.75" customHeight="1">
      <c r="F533" s="3"/>
      <c r="G533" s="3"/>
      <c r="H533" s="3"/>
      <c r="I533" s="3"/>
      <c r="J533" s="3"/>
    </row>
    <row r="534" spans="6:10" ht="12.75" customHeight="1">
      <c r="F534" s="3"/>
      <c r="G534" s="3"/>
      <c r="H534" s="3"/>
      <c r="I534" s="3"/>
      <c r="J534" s="3"/>
    </row>
    <row r="535" spans="6:10" ht="12.75" customHeight="1">
      <c r="F535" s="3"/>
      <c r="G535" s="3"/>
      <c r="H535" s="3"/>
      <c r="I535" s="3"/>
      <c r="J535" s="3"/>
    </row>
    <row r="536" spans="6:10" ht="12.75" customHeight="1">
      <c r="F536" s="3"/>
      <c r="G536" s="3"/>
      <c r="H536" s="3"/>
      <c r="I536" s="3"/>
      <c r="J536" s="3"/>
    </row>
    <row r="537" spans="6:10" ht="12.75" customHeight="1">
      <c r="F537" s="3"/>
      <c r="G537" s="3"/>
      <c r="H537" s="3"/>
      <c r="I537" s="3"/>
      <c r="J537" s="3"/>
    </row>
    <row r="538" spans="6:10" ht="12.75" customHeight="1">
      <c r="F538" s="3"/>
      <c r="G538" s="3"/>
      <c r="H538" s="3"/>
      <c r="I538" s="3"/>
      <c r="J538" s="3"/>
    </row>
    <row r="539" spans="6:10" ht="12.75" customHeight="1">
      <c r="F539" s="3"/>
      <c r="G539" s="3"/>
      <c r="H539" s="3"/>
      <c r="I539" s="3"/>
      <c r="J539" s="3"/>
    </row>
    <row r="540" spans="6:10" ht="12.75" customHeight="1">
      <c r="F540" s="3"/>
      <c r="G540" s="3"/>
      <c r="H540" s="3"/>
      <c r="I540" s="3"/>
      <c r="J540" s="3"/>
    </row>
    <row r="541" spans="6:10" ht="12.75" customHeight="1">
      <c r="F541" s="3"/>
      <c r="G541" s="3"/>
      <c r="H541" s="3"/>
      <c r="I541" s="3"/>
      <c r="J541" s="3"/>
    </row>
    <row r="542" spans="6:10" ht="12.75" customHeight="1">
      <c r="F542" s="3"/>
      <c r="G542" s="3"/>
      <c r="H542" s="3"/>
      <c r="I542" s="3"/>
      <c r="J542" s="3"/>
    </row>
    <row r="543" spans="6:10" ht="12.75" customHeight="1">
      <c r="F543" s="3"/>
      <c r="G543" s="3"/>
      <c r="H543" s="3"/>
      <c r="I543" s="3"/>
      <c r="J543" s="3"/>
    </row>
    <row r="544" spans="6:10" ht="12.75" customHeight="1">
      <c r="F544" s="3"/>
      <c r="G544" s="3"/>
      <c r="H544" s="3"/>
      <c r="I544" s="3"/>
      <c r="J544" s="3"/>
    </row>
    <row r="545" spans="6:10" ht="12.75" customHeight="1">
      <c r="F545" s="3"/>
      <c r="G545" s="3"/>
      <c r="H545" s="3"/>
      <c r="I545" s="3"/>
      <c r="J545" s="3"/>
    </row>
    <row r="546" spans="6:10" ht="12.75" customHeight="1">
      <c r="F546" s="3"/>
      <c r="G546" s="3"/>
      <c r="H546" s="3"/>
      <c r="I546" s="3"/>
      <c r="J546" s="3"/>
    </row>
    <row r="547" spans="6:10" ht="12.75" customHeight="1">
      <c r="F547" s="3"/>
      <c r="G547" s="3"/>
      <c r="H547" s="3"/>
      <c r="I547" s="3"/>
      <c r="J547" s="3"/>
    </row>
    <row r="548" spans="6:10" ht="12.75" customHeight="1">
      <c r="F548" s="3"/>
      <c r="G548" s="3"/>
      <c r="H548" s="3"/>
      <c r="I548" s="3"/>
      <c r="J548" s="3"/>
    </row>
    <row r="549" spans="6:10" ht="12.75" customHeight="1">
      <c r="F549" s="3"/>
      <c r="G549" s="3"/>
      <c r="H549" s="3"/>
      <c r="I549" s="3"/>
      <c r="J549" s="3"/>
    </row>
    <row r="550" spans="6:10" ht="12.75" customHeight="1">
      <c r="F550" s="3"/>
      <c r="G550" s="3"/>
      <c r="H550" s="3"/>
      <c r="I550" s="3"/>
      <c r="J550" s="3"/>
    </row>
    <row r="551" spans="6:10" ht="12.75" customHeight="1">
      <c r="F551" s="3"/>
      <c r="G551" s="3"/>
      <c r="H551" s="3"/>
      <c r="I551" s="3"/>
      <c r="J551" s="3"/>
    </row>
    <row r="552" spans="6:10" ht="12.75" customHeight="1">
      <c r="F552" s="3"/>
      <c r="G552" s="3"/>
      <c r="H552" s="3"/>
      <c r="I552" s="3"/>
      <c r="J552" s="3"/>
    </row>
    <row r="553" spans="6:10" ht="12.75" customHeight="1">
      <c r="F553" s="3"/>
      <c r="G553" s="3"/>
      <c r="H553" s="3"/>
      <c r="I553" s="3"/>
      <c r="J553" s="3"/>
    </row>
    <row r="554" spans="6:10" ht="12.75" customHeight="1">
      <c r="F554" s="3"/>
      <c r="G554" s="3"/>
      <c r="H554" s="3"/>
      <c r="I554" s="3"/>
      <c r="J554" s="3"/>
    </row>
    <row r="555" spans="6:10" ht="12.75" customHeight="1">
      <c r="F555" s="3"/>
      <c r="G555" s="3"/>
      <c r="H555" s="3"/>
      <c r="I555" s="3"/>
      <c r="J555" s="3"/>
    </row>
    <row r="556" spans="6:10" ht="12.75" customHeight="1">
      <c r="F556" s="3"/>
      <c r="G556" s="3"/>
      <c r="H556" s="3"/>
      <c r="I556" s="3"/>
      <c r="J556" s="3"/>
    </row>
    <row r="557" spans="6:10" ht="12.75" customHeight="1">
      <c r="F557" s="3"/>
      <c r="G557" s="3"/>
      <c r="H557" s="3"/>
      <c r="I557" s="3"/>
      <c r="J557" s="3"/>
    </row>
    <row r="558" spans="6:10" ht="12.75" customHeight="1">
      <c r="F558" s="3"/>
      <c r="G558" s="3"/>
      <c r="H558" s="3"/>
      <c r="I558" s="3"/>
      <c r="J558" s="3"/>
    </row>
    <row r="559" spans="6:10" ht="12.75" customHeight="1">
      <c r="F559" s="3"/>
      <c r="G559" s="3"/>
      <c r="H559" s="3"/>
      <c r="I559" s="3"/>
      <c r="J559" s="3"/>
    </row>
    <row r="560" spans="6:10" ht="12.75" customHeight="1">
      <c r="F560" s="3"/>
      <c r="G560" s="3"/>
      <c r="H560" s="3"/>
      <c r="I560" s="3"/>
      <c r="J560" s="3"/>
    </row>
    <row r="561" spans="6:10" ht="12.75" customHeight="1">
      <c r="F561" s="3"/>
      <c r="G561" s="3"/>
      <c r="H561" s="3"/>
      <c r="I561" s="3"/>
      <c r="J561" s="3"/>
    </row>
    <row r="562" spans="6:10" ht="12.75" customHeight="1">
      <c r="F562" s="3"/>
      <c r="G562" s="3"/>
      <c r="H562" s="3"/>
      <c r="I562" s="3"/>
      <c r="J562" s="3"/>
    </row>
    <row r="563" spans="6:10" ht="12.75" customHeight="1">
      <c r="F563" s="3"/>
      <c r="G563" s="3"/>
      <c r="H563" s="3"/>
      <c r="I563" s="3"/>
      <c r="J563" s="3"/>
    </row>
    <row r="564" spans="6:10" ht="12.75" customHeight="1">
      <c r="F564" s="3"/>
      <c r="G564" s="3"/>
      <c r="H564" s="3"/>
      <c r="I564" s="3"/>
      <c r="J564" s="3"/>
    </row>
    <row r="565" spans="6:10" ht="12.75" customHeight="1">
      <c r="F565" s="3"/>
      <c r="G565" s="3"/>
      <c r="H565" s="3"/>
      <c r="I565" s="3"/>
      <c r="J565" s="3"/>
    </row>
    <row r="566" spans="6:10" ht="12.75" customHeight="1">
      <c r="F566" s="3"/>
      <c r="G566" s="3"/>
      <c r="H566" s="3"/>
      <c r="I566" s="3"/>
      <c r="J566" s="3"/>
    </row>
    <row r="567" spans="6:10" ht="12.75" customHeight="1">
      <c r="F567" s="3"/>
      <c r="G567" s="3"/>
      <c r="H567" s="3"/>
      <c r="I567" s="3"/>
      <c r="J567" s="3"/>
    </row>
    <row r="568" spans="6:10" ht="12.75" customHeight="1">
      <c r="F568" s="3"/>
      <c r="G568" s="3"/>
      <c r="H568" s="3"/>
      <c r="I568" s="3"/>
      <c r="J568" s="3"/>
    </row>
    <row r="569" spans="6:10" ht="12.75" customHeight="1">
      <c r="F569" s="3"/>
      <c r="G569" s="3"/>
      <c r="H569" s="3"/>
      <c r="I569" s="3"/>
      <c r="J569" s="3"/>
    </row>
    <row r="570" spans="6:10" ht="12.75" customHeight="1">
      <c r="F570" s="3"/>
      <c r="G570" s="3"/>
      <c r="H570" s="3"/>
      <c r="I570" s="3"/>
      <c r="J570" s="3"/>
    </row>
    <row r="571" spans="6:10" ht="12.75" customHeight="1">
      <c r="F571" s="3"/>
      <c r="G571" s="3"/>
      <c r="H571" s="3"/>
      <c r="I571" s="3"/>
      <c r="J571" s="3"/>
    </row>
    <row r="572" spans="6:10" ht="12.75" customHeight="1">
      <c r="F572" s="3"/>
      <c r="G572" s="3"/>
      <c r="H572" s="3"/>
      <c r="I572" s="3"/>
      <c r="J572" s="3"/>
    </row>
    <row r="573" spans="6:10" ht="12.75" customHeight="1">
      <c r="F573" s="3"/>
      <c r="G573" s="3"/>
      <c r="H573" s="3"/>
      <c r="I573" s="3"/>
      <c r="J573" s="3"/>
    </row>
    <row r="574" spans="6:10" ht="12.75" customHeight="1">
      <c r="F574" s="3"/>
      <c r="G574" s="3"/>
      <c r="H574" s="3"/>
      <c r="I574" s="3"/>
      <c r="J574" s="3"/>
    </row>
    <row r="575" spans="6:10" ht="12.75" customHeight="1">
      <c r="F575" s="3"/>
      <c r="G575" s="3"/>
      <c r="H575" s="3"/>
      <c r="I575" s="3"/>
      <c r="J575" s="3"/>
    </row>
    <row r="576" spans="6:10" ht="12.75" customHeight="1">
      <c r="F576" s="3"/>
      <c r="G576" s="3"/>
      <c r="H576" s="3"/>
      <c r="I576" s="3"/>
      <c r="J576" s="3"/>
    </row>
    <row r="577" spans="6:10" ht="12.75" customHeight="1">
      <c r="F577" s="3"/>
      <c r="G577" s="3"/>
      <c r="H577" s="3"/>
      <c r="I577" s="3"/>
      <c r="J577" s="3"/>
    </row>
    <row r="578" spans="6:10" ht="12.75" customHeight="1">
      <c r="F578" s="3"/>
      <c r="G578" s="3"/>
      <c r="H578" s="3"/>
      <c r="I578" s="3"/>
      <c r="J578" s="3"/>
    </row>
    <row r="579" spans="6:10" ht="12.75" customHeight="1">
      <c r="F579" s="3"/>
      <c r="G579" s="3"/>
      <c r="H579" s="3"/>
      <c r="I579" s="3"/>
      <c r="J579" s="3"/>
    </row>
    <row r="580" spans="6:10" ht="12.75" customHeight="1">
      <c r="F580" s="3"/>
      <c r="G580" s="3"/>
      <c r="H580" s="3"/>
      <c r="I580" s="3"/>
      <c r="J580" s="3"/>
    </row>
    <row r="581" spans="6:10" ht="12.75" customHeight="1">
      <c r="F581" s="3"/>
      <c r="G581" s="3"/>
      <c r="H581" s="3"/>
      <c r="I581" s="3"/>
      <c r="J581" s="3"/>
    </row>
    <row r="582" spans="6:10" ht="12.75" customHeight="1">
      <c r="F582" s="3"/>
      <c r="G582" s="3"/>
      <c r="H582" s="3"/>
      <c r="I582" s="3"/>
      <c r="J582" s="3"/>
    </row>
    <row r="583" spans="6:10" ht="12.75" customHeight="1">
      <c r="F583" s="3"/>
      <c r="G583" s="3"/>
      <c r="H583" s="3"/>
      <c r="I583" s="3"/>
      <c r="J583" s="3"/>
    </row>
    <row r="584" spans="6:10" ht="12.75" customHeight="1">
      <c r="F584" s="3"/>
      <c r="G584" s="3"/>
      <c r="H584" s="3"/>
      <c r="I584" s="3"/>
      <c r="J584" s="3"/>
    </row>
    <row r="585" spans="6:10" ht="12.75" customHeight="1">
      <c r="F585" s="3"/>
      <c r="G585" s="3"/>
      <c r="H585" s="3"/>
      <c r="I585" s="3"/>
      <c r="J585" s="3"/>
    </row>
    <row r="586" spans="6:10" ht="12.75" customHeight="1">
      <c r="F586" s="3"/>
      <c r="G586" s="3"/>
      <c r="H586" s="3"/>
      <c r="I586" s="3"/>
      <c r="J586" s="3"/>
    </row>
    <row r="587" spans="6:10" ht="12.75" customHeight="1">
      <c r="F587" s="3"/>
      <c r="G587" s="3"/>
      <c r="H587" s="3"/>
      <c r="I587" s="3"/>
      <c r="J587" s="3"/>
    </row>
    <row r="588" spans="6:10" ht="12.75" customHeight="1">
      <c r="F588" s="3"/>
      <c r="G588" s="3"/>
      <c r="H588" s="3"/>
      <c r="I588" s="3"/>
      <c r="J588" s="3"/>
    </row>
    <row r="589" spans="6:10" ht="12.75" customHeight="1">
      <c r="F589" s="3"/>
      <c r="G589" s="3"/>
      <c r="H589" s="3"/>
      <c r="I589" s="3"/>
      <c r="J589" s="3"/>
    </row>
    <row r="590" spans="6:10" ht="12.75" customHeight="1">
      <c r="F590" s="3"/>
      <c r="G590" s="3"/>
      <c r="H590" s="3"/>
      <c r="I590" s="3"/>
      <c r="J590" s="3"/>
    </row>
    <row r="591" spans="6:10" ht="12.75" customHeight="1">
      <c r="F591" s="3"/>
      <c r="G591" s="3"/>
      <c r="H591" s="3"/>
      <c r="I591" s="3"/>
      <c r="J591" s="3"/>
    </row>
    <row r="592" spans="6:10" ht="12.75" customHeight="1">
      <c r="F592" s="3"/>
      <c r="G592" s="3"/>
      <c r="H592" s="3"/>
      <c r="I592" s="3"/>
      <c r="J592" s="3"/>
    </row>
    <row r="593" spans="6:10" ht="12.75" customHeight="1">
      <c r="F593" s="3"/>
      <c r="G593" s="3"/>
      <c r="H593" s="3"/>
      <c r="I593" s="3"/>
      <c r="J593" s="3"/>
    </row>
    <row r="594" spans="6:10" ht="12.75" customHeight="1">
      <c r="F594" s="3"/>
      <c r="G594" s="3"/>
      <c r="H594" s="3"/>
      <c r="I594" s="3"/>
      <c r="J594" s="3"/>
    </row>
    <row r="595" spans="6:10" ht="12.75" customHeight="1">
      <c r="F595" s="3"/>
      <c r="G595" s="3"/>
      <c r="H595" s="3"/>
      <c r="I595" s="3"/>
      <c r="J595" s="3"/>
    </row>
    <row r="596" spans="6:10" ht="12.75" customHeight="1">
      <c r="F596" s="3"/>
      <c r="G596" s="3"/>
      <c r="H596" s="3"/>
      <c r="I596" s="3"/>
      <c r="J596" s="3"/>
    </row>
    <row r="597" spans="6:10" ht="12.75" customHeight="1">
      <c r="F597" s="3"/>
      <c r="G597" s="3"/>
      <c r="H597" s="3"/>
      <c r="I597" s="3"/>
      <c r="J597" s="3"/>
    </row>
    <row r="598" spans="6:10" ht="12.75" customHeight="1">
      <c r="F598" s="3"/>
      <c r="G598" s="3"/>
      <c r="H598" s="3"/>
      <c r="I598" s="3"/>
      <c r="J598" s="3"/>
    </row>
    <row r="599" spans="6:10" ht="12.75" customHeight="1">
      <c r="F599" s="3"/>
      <c r="G599" s="3"/>
      <c r="H599" s="3"/>
      <c r="I599" s="3"/>
      <c r="J599" s="3"/>
    </row>
    <row r="600" spans="6:10" ht="12.75" customHeight="1">
      <c r="F600" s="3"/>
      <c r="G600" s="3"/>
      <c r="H600" s="3"/>
      <c r="I600" s="3"/>
      <c r="J600" s="3"/>
    </row>
    <row r="601" spans="6:10" ht="12.75" customHeight="1">
      <c r="F601" s="3"/>
      <c r="G601" s="3"/>
      <c r="H601" s="3"/>
      <c r="I601" s="3"/>
      <c r="J601" s="3"/>
    </row>
    <row r="602" spans="6:10" ht="12.75" customHeight="1">
      <c r="F602" s="3"/>
      <c r="G602" s="3"/>
      <c r="H602" s="3"/>
      <c r="I602" s="3"/>
      <c r="J602" s="3"/>
    </row>
    <row r="603" spans="6:10" ht="12.75" customHeight="1">
      <c r="F603" s="3"/>
      <c r="G603" s="3"/>
      <c r="H603" s="3"/>
      <c r="I603" s="3"/>
      <c r="J603" s="3"/>
    </row>
    <row r="604" spans="6:10" ht="12.75" customHeight="1">
      <c r="F604" s="3"/>
      <c r="G604" s="3"/>
      <c r="H604" s="3"/>
      <c r="I604" s="3"/>
      <c r="J604" s="3"/>
    </row>
    <row r="605" spans="6:10" ht="12.75" customHeight="1">
      <c r="F605" s="3"/>
      <c r="G605" s="3"/>
      <c r="H605" s="3"/>
      <c r="I605" s="3"/>
      <c r="J605" s="3"/>
    </row>
    <row r="606" spans="6:10" ht="12.75" customHeight="1">
      <c r="F606" s="3"/>
      <c r="G606" s="3"/>
      <c r="H606" s="3"/>
      <c r="I606" s="3"/>
      <c r="J606" s="3"/>
    </row>
    <row r="607" spans="6:10" ht="12.75" customHeight="1">
      <c r="F607" s="3"/>
      <c r="G607" s="3"/>
      <c r="H607" s="3"/>
      <c r="I607" s="3"/>
      <c r="J607" s="3"/>
    </row>
    <row r="608" spans="6:10" ht="12.75" customHeight="1">
      <c r="F608" s="3"/>
      <c r="G608" s="3"/>
      <c r="H608" s="3"/>
      <c r="I608" s="3"/>
      <c r="J608" s="3"/>
    </row>
    <row r="609" spans="6:10" ht="12.75" customHeight="1">
      <c r="F609" s="3"/>
      <c r="G609" s="3"/>
      <c r="H609" s="3"/>
      <c r="I609" s="3"/>
      <c r="J609" s="3"/>
    </row>
    <row r="610" spans="6:10" ht="12.75" customHeight="1">
      <c r="F610" s="3"/>
      <c r="G610" s="3"/>
      <c r="H610" s="3"/>
      <c r="I610" s="3"/>
      <c r="J610" s="3"/>
    </row>
    <row r="611" spans="6:10" ht="12.75" customHeight="1">
      <c r="F611" s="3"/>
      <c r="G611" s="3"/>
      <c r="H611" s="3"/>
      <c r="I611" s="3"/>
      <c r="J611" s="3"/>
    </row>
    <row r="612" spans="6:10" ht="12.75" customHeight="1">
      <c r="F612" s="3"/>
      <c r="G612" s="3"/>
      <c r="H612" s="3"/>
      <c r="I612" s="3"/>
      <c r="J612" s="3"/>
    </row>
    <row r="613" spans="6:10" ht="12.75" customHeight="1">
      <c r="F613" s="3"/>
      <c r="G613" s="3"/>
      <c r="H613" s="3"/>
      <c r="I613" s="3"/>
      <c r="J613" s="3"/>
    </row>
    <row r="614" spans="6:10" ht="12.75" customHeight="1">
      <c r="F614" s="3"/>
      <c r="G614" s="3"/>
      <c r="H614" s="3"/>
      <c r="I614" s="3"/>
      <c r="J614" s="3"/>
    </row>
    <row r="615" spans="6:10" ht="12.75" customHeight="1">
      <c r="F615" s="3"/>
      <c r="G615" s="3"/>
      <c r="H615" s="3"/>
      <c r="I615" s="3"/>
      <c r="J615" s="3"/>
    </row>
    <row r="616" spans="6:10" ht="12.75" customHeight="1">
      <c r="F616" s="3"/>
      <c r="G616" s="3"/>
      <c r="H616" s="3"/>
      <c r="I616" s="3"/>
      <c r="J616" s="3"/>
    </row>
    <row r="617" spans="6:10" ht="12.75" customHeight="1">
      <c r="F617" s="3"/>
      <c r="G617" s="3"/>
      <c r="H617" s="3"/>
      <c r="I617" s="3"/>
      <c r="J617" s="3"/>
    </row>
    <row r="618" spans="6:10" ht="12.75" customHeight="1">
      <c r="F618" s="3"/>
      <c r="G618" s="3"/>
      <c r="H618" s="3"/>
      <c r="I618" s="3"/>
      <c r="J618" s="3"/>
    </row>
    <row r="619" spans="6:10" ht="12.75" customHeight="1">
      <c r="F619" s="3"/>
      <c r="G619" s="3"/>
      <c r="H619" s="3"/>
      <c r="I619" s="3"/>
      <c r="J619" s="3"/>
    </row>
    <row r="620" spans="6:10" ht="12.75" customHeight="1">
      <c r="F620" s="3"/>
      <c r="G620" s="3"/>
      <c r="H620" s="3"/>
      <c r="I620" s="3"/>
      <c r="J620" s="3"/>
    </row>
    <row r="621" spans="6:10" ht="12.75" customHeight="1">
      <c r="F621" s="3"/>
      <c r="G621" s="3"/>
      <c r="H621" s="3"/>
      <c r="I621" s="3"/>
      <c r="J621" s="3"/>
    </row>
    <row r="622" spans="6:10" ht="12.75" customHeight="1">
      <c r="F622" s="3"/>
      <c r="G622" s="3"/>
      <c r="H622" s="3"/>
      <c r="I622" s="3"/>
      <c r="J622" s="3"/>
    </row>
    <row r="623" spans="6:10" ht="12.75" customHeight="1">
      <c r="F623" s="3"/>
      <c r="G623" s="3"/>
      <c r="H623" s="3"/>
      <c r="I623" s="3"/>
      <c r="J623" s="3"/>
    </row>
    <row r="624" spans="6:10" ht="12.75" customHeight="1">
      <c r="F624" s="3"/>
      <c r="G624" s="3"/>
      <c r="H624" s="3"/>
      <c r="I624" s="3"/>
      <c r="J624" s="3"/>
    </row>
    <row r="625" spans="6:10" ht="12.75" customHeight="1">
      <c r="F625" s="3"/>
      <c r="G625" s="3"/>
      <c r="H625" s="3"/>
      <c r="I625" s="3"/>
      <c r="J625" s="3"/>
    </row>
    <row r="626" spans="6:10" ht="12.75" customHeight="1">
      <c r="F626" s="3"/>
      <c r="G626" s="3"/>
      <c r="H626" s="3"/>
      <c r="I626" s="3"/>
      <c r="J626" s="3"/>
    </row>
    <row r="627" spans="6:10" ht="12.75" customHeight="1">
      <c r="F627" s="3"/>
      <c r="G627" s="3"/>
      <c r="H627" s="3"/>
      <c r="I627" s="3"/>
      <c r="J627" s="3"/>
    </row>
    <row r="628" spans="6:10" ht="12.75" customHeight="1">
      <c r="F628" s="3"/>
      <c r="G628" s="3"/>
      <c r="H628" s="3"/>
      <c r="I628" s="3"/>
      <c r="J628" s="3"/>
    </row>
    <row r="629" spans="6:10" ht="12.75" customHeight="1">
      <c r="F629" s="3"/>
      <c r="G629" s="3"/>
      <c r="H629" s="3"/>
      <c r="I629" s="3"/>
      <c r="J629" s="3"/>
    </row>
    <row r="630" spans="6:10" ht="12.75" customHeight="1">
      <c r="F630" s="3"/>
      <c r="G630" s="3"/>
      <c r="H630" s="3"/>
      <c r="I630" s="3"/>
      <c r="J630" s="3"/>
    </row>
    <row r="631" spans="6:10" ht="12.75" customHeight="1">
      <c r="F631" s="3"/>
      <c r="G631" s="3"/>
      <c r="H631" s="3"/>
      <c r="I631" s="3"/>
      <c r="J631" s="3"/>
    </row>
    <row r="632" spans="6:10" ht="12.75" customHeight="1">
      <c r="F632" s="3"/>
      <c r="G632" s="3"/>
      <c r="H632" s="3"/>
      <c r="I632" s="3"/>
      <c r="J632" s="3"/>
    </row>
    <row r="633" spans="6:10" ht="12.75" customHeight="1">
      <c r="F633" s="3"/>
      <c r="G633" s="3"/>
      <c r="H633" s="3"/>
      <c r="I633" s="3"/>
      <c r="J633" s="3"/>
    </row>
    <row r="634" spans="6:10" ht="12.75" customHeight="1">
      <c r="F634" s="3"/>
      <c r="G634" s="3"/>
      <c r="H634" s="3"/>
      <c r="I634" s="3"/>
      <c r="J634" s="3"/>
    </row>
    <row r="635" spans="6:10" ht="12.75" customHeight="1">
      <c r="F635" s="3"/>
      <c r="G635" s="3"/>
      <c r="H635" s="3"/>
      <c r="I635" s="3"/>
      <c r="J635" s="3"/>
    </row>
    <row r="636" spans="6:10" ht="12.75" customHeight="1">
      <c r="F636" s="3"/>
      <c r="G636" s="3"/>
      <c r="H636" s="3"/>
      <c r="I636" s="3"/>
      <c r="J636" s="3"/>
    </row>
    <row r="637" spans="6:10" ht="12.75" customHeight="1">
      <c r="F637" s="3"/>
      <c r="G637" s="3"/>
      <c r="H637" s="3"/>
      <c r="I637" s="3"/>
      <c r="J637" s="3"/>
    </row>
    <row r="638" spans="6:10" ht="12.75" customHeight="1">
      <c r="F638" s="3"/>
      <c r="G638" s="3"/>
      <c r="H638" s="3"/>
      <c r="I638" s="3"/>
      <c r="J638" s="3"/>
    </row>
    <row r="639" spans="6:10" ht="12.75" customHeight="1">
      <c r="F639" s="3"/>
      <c r="G639" s="3"/>
      <c r="H639" s="3"/>
      <c r="I639" s="3"/>
      <c r="J639" s="3"/>
    </row>
    <row r="640" spans="6:10" ht="12.75" customHeight="1">
      <c r="F640" s="3"/>
      <c r="G640" s="3"/>
      <c r="H640" s="3"/>
      <c r="I640" s="3"/>
      <c r="J640" s="3"/>
    </row>
    <row r="641" spans="6:10" ht="12.75" customHeight="1">
      <c r="F641" s="3"/>
      <c r="G641" s="3"/>
      <c r="H641" s="3"/>
      <c r="I641" s="3"/>
      <c r="J641" s="3"/>
    </row>
    <row r="642" spans="6:10" ht="12.75" customHeight="1">
      <c r="F642" s="3"/>
      <c r="G642" s="3"/>
      <c r="H642" s="3"/>
      <c r="I642" s="3"/>
      <c r="J642" s="3"/>
    </row>
    <row r="643" spans="6:10" ht="12.75" customHeight="1">
      <c r="F643" s="3"/>
      <c r="G643" s="3"/>
      <c r="H643" s="3"/>
      <c r="I643" s="3"/>
      <c r="J643" s="3"/>
    </row>
    <row r="644" spans="6:10" ht="12.75" customHeight="1">
      <c r="F644" s="3"/>
      <c r="G644" s="3"/>
      <c r="H644" s="3"/>
      <c r="I644" s="3"/>
      <c r="J644" s="3"/>
    </row>
    <row r="645" spans="6:10" ht="12.75" customHeight="1">
      <c r="F645" s="3"/>
      <c r="G645" s="3"/>
      <c r="H645" s="3"/>
      <c r="I645" s="3"/>
      <c r="J645" s="3"/>
    </row>
    <row r="646" spans="6:10" ht="12.75" customHeight="1">
      <c r="F646" s="3"/>
      <c r="G646" s="3"/>
      <c r="H646" s="3"/>
      <c r="I646" s="3"/>
      <c r="J646" s="3"/>
    </row>
    <row r="647" spans="6:10" ht="12.75" customHeight="1">
      <c r="F647" s="3"/>
      <c r="G647" s="3"/>
      <c r="H647" s="3"/>
      <c r="I647" s="3"/>
      <c r="J647" s="3"/>
    </row>
    <row r="648" spans="6:10" ht="12.75" customHeight="1">
      <c r="F648" s="3"/>
      <c r="G648" s="3"/>
      <c r="H648" s="3"/>
      <c r="I648" s="3"/>
      <c r="J648" s="3"/>
    </row>
  </sheetData>
  <sheetProtection sheet="1" objects="1"/>
  <protectedRanges>
    <protectedRange sqref="C6:D7" name="入力セル"/>
  </protectedRanges>
  <dataValidations count="3">
    <dataValidation type="list" allowBlank="1" showInputMessage="1" showErrorMessage="1" sqref="C7">
      <formula1>$C$10:$C$48</formula1>
    </dataValidation>
    <dataValidation type="list" allowBlank="1" showInputMessage="1" showErrorMessage="1" sqref="C6">
      <formula1>$C$10:$C$48</formula1>
    </dataValidation>
    <dataValidation type="decimal" operator="greaterThan" allowBlank="1" showInputMessage="1" showErrorMessage="1" error="0 より大きい数値を入力してください。" imeMode="halfAlpha" sqref="D6">
      <formula1>0</formula1>
    </dataValidation>
  </dataValidations>
  <printOptions horizontalCentered="1"/>
  <pageMargins left="0.3937007874015748" right="0.3937007874015748" top="0.984251968503937" bottom="0.3937007874015748" header="0.5118110236220472" footer="0.2755905511811024"/>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tabColor theme="1" tint="0.04998999834060669"/>
  </sheetPr>
  <dimension ref="B1:G45"/>
  <sheetViews>
    <sheetView showGridLines="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8.875" defaultRowHeight="12"/>
  <cols>
    <col min="1" max="1" width="1.875" style="9" customWidth="1"/>
    <col min="2" max="2" width="8.875" style="11" customWidth="1"/>
    <col min="3" max="3" width="32.875" style="8" customWidth="1"/>
    <col min="4" max="7" width="18.875" style="9" customWidth="1"/>
    <col min="8" max="16384" width="8.875" style="9" customWidth="1"/>
  </cols>
  <sheetData>
    <row r="1" ht="19.5" customHeight="1">
      <c r="B1" s="104" t="str">
        <f>'入力・結果'!B1</f>
        <v>平成23年鳥取県産業連関表：経済波及効果推計ツール2 ver.1.00</v>
      </c>
    </row>
    <row r="2" spans="2:7" ht="19.5" customHeight="1">
      <c r="B2" s="17" t="s">
        <v>84</v>
      </c>
      <c r="D2" s="18"/>
      <c r="E2" s="18"/>
      <c r="F2" s="18"/>
      <c r="G2" s="18"/>
    </row>
    <row r="3" spans="2:7" ht="12.75" customHeight="1">
      <c r="B3" s="63"/>
      <c r="C3" s="16"/>
      <c r="D3" s="15"/>
      <c r="E3" s="15"/>
      <c r="F3" s="15"/>
      <c r="G3" s="15" t="s">
        <v>98</v>
      </c>
    </row>
    <row r="4" spans="2:7" s="8" customFormat="1" ht="12.75" customHeight="1">
      <c r="B4" s="29"/>
      <c r="C4" s="31"/>
      <c r="D4" s="64" t="s">
        <v>94</v>
      </c>
      <c r="E4" s="32" t="s">
        <v>95</v>
      </c>
      <c r="F4" s="32" t="s">
        <v>96</v>
      </c>
      <c r="G4" s="32" t="s">
        <v>97</v>
      </c>
    </row>
    <row r="5" spans="2:7" s="8" customFormat="1" ht="39.75" customHeight="1">
      <c r="B5" s="30"/>
      <c r="C5" s="28"/>
      <c r="D5" s="33" t="s">
        <v>92</v>
      </c>
      <c r="E5" s="86" t="str">
        <f>'入力・結果'!C6&amp;"部門の列の逆行列係数"</f>
        <v>部門の列の逆行列係数</v>
      </c>
      <c r="F5" s="86" t="str">
        <f>'入力・結果'!C6&amp;"部門の行と列の交点の逆行列係数"</f>
        <v>部門の行と列の交点の逆行列係数</v>
      </c>
      <c r="G5" s="33" t="s">
        <v>93</v>
      </c>
    </row>
    <row r="6" spans="2:7" ht="12.75" customHeight="1">
      <c r="B6" s="23">
        <v>1</v>
      </c>
      <c r="C6" s="24" t="s">
        <v>82</v>
      </c>
      <c r="D6" s="57">
        <f>IF(B6='入力・結果'!$B$6,'入力・結果'!$D$6,"")</f>
      </c>
      <c r="E6" s="65" t="e">
        <f>INDEX('逆行列係数表'!$D$6:$AP$44,$B6,'入力・結果'!$B$6)</f>
        <v>#VALUE!</v>
      </c>
      <c r="F6" s="65" t="e">
        <f>INDEX('逆行列係数表'!$D$6:$AP$44,'入力・結果'!$B$6,'入力・結果'!$B$6)</f>
        <v>#VALUE!</v>
      </c>
      <c r="G6" s="57" t="e">
        <f>'入力・結果'!$D$6*'計算'!E6/'計算'!F6</f>
        <v>#VALUE!</v>
      </c>
    </row>
    <row r="7" spans="2:7" ht="12.75" customHeight="1">
      <c r="B7" s="25">
        <v>2</v>
      </c>
      <c r="C7" s="26" t="s">
        <v>67</v>
      </c>
      <c r="D7" s="58">
        <f>IF(B7='入力・結果'!$B$6,'入力・結果'!$D$6,"")</f>
      </c>
      <c r="E7" s="66" t="e">
        <f>INDEX('逆行列係数表'!$D$6:$AP$44,$B7,'入力・結果'!$B$6)</f>
        <v>#VALUE!</v>
      </c>
      <c r="F7" s="66" t="e">
        <f>INDEX('逆行列係数表'!$D$6:$AP$44,'入力・結果'!$B$6,'入力・結果'!$B$6)</f>
        <v>#VALUE!</v>
      </c>
      <c r="G7" s="58" t="e">
        <f>'入力・結果'!$D$6*'計算'!E7/'計算'!F7</f>
        <v>#VALUE!</v>
      </c>
    </row>
    <row r="8" spans="2:7" ht="12.75" customHeight="1">
      <c r="B8" s="25">
        <v>3</v>
      </c>
      <c r="C8" s="26" t="s">
        <v>68</v>
      </c>
      <c r="D8" s="58">
        <f>IF(B8='入力・結果'!$B$6,'入力・結果'!$D$6,"")</f>
      </c>
      <c r="E8" s="66" t="e">
        <f>INDEX('逆行列係数表'!$D$6:$AP$44,$B8,'入力・結果'!$B$6)</f>
        <v>#VALUE!</v>
      </c>
      <c r="F8" s="66" t="e">
        <f>INDEX('逆行列係数表'!$D$6:$AP$44,'入力・結果'!$B$6,'入力・結果'!$B$6)</f>
        <v>#VALUE!</v>
      </c>
      <c r="G8" s="58" t="e">
        <f>'入力・結果'!$D$6*'計算'!E8/'計算'!F8</f>
        <v>#VALUE!</v>
      </c>
    </row>
    <row r="9" spans="2:7" ht="12.75" customHeight="1">
      <c r="B9" s="25">
        <v>4</v>
      </c>
      <c r="C9" s="26" t="s">
        <v>0</v>
      </c>
      <c r="D9" s="58">
        <f>IF(B9='入力・結果'!$B$6,'入力・結果'!$D$6,"")</f>
      </c>
      <c r="E9" s="66" t="e">
        <f>INDEX('逆行列係数表'!$D$6:$AP$44,$B9,'入力・結果'!$B$6)</f>
        <v>#VALUE!</v>
      </c>
      <c r="F9" s="66" t="e">
        <f>INDEX('逆行列係数表'!$D$6:$AP$44,'入力・結果'!$B$6,'入力・結果'!$B$6)</f>
        <v>#VALUE!</v>
      </c>
      <c r="G9" s="58" t="e">
        <f>'入力・結果'!$D$6*'計算'!E9/'計算'!F9</f>
        <v>#VALUE!</v>
      </c>
    </row>
    <row r="10" spans="2:7" ht="12.75" customHeight="1">
      <c r="B10" s="25">
        <v>5</v>
      </c>
      <c r="C10" s="26" t="s">
        <v>38</v>
      </c>
      <c r="D10" s="58">
        <f>IF(B10='入力・結果'!$B$6,'入力・結果'!$D$6,"")</f>
      </c>
      <c r="E10" s="66" t="e">
        <f>INDEX('逆行列係数表'!$D$6:$AP$44,$B10,'入力・結果'!$B$6)</f>
        <v>#VALUE!</v>
      </c>
      <c r="F10" s="66" t="e">
        <f>INDEX('逆行列係数表'!$D$6:$AP$44,'入力・結果'!$B$6,'入力・結果'!$B$6)</f>
        <v>#VALUE!</v>
      </c>
      <c r="G10" s="58" t="e">
        <f>'入力・結果'!$D$6*'計算'!E10/'計算'!F10</f>
        <v>#VALUE!</v>
      </c>
    </row>
    <row r="11" spans="2:7" ht="12.75" customHeight="1">
      <c r="B11" s="25">
        <v>6</v>
      </c>
      <c r="C11" s="26" t="s">
        <v>1</v>
      </c>
      <c r="D11" s="58">
        <f>IF(B11='入力・結果'!$B$6,'入力・結果'!$D$6,"")</f>
      </c>
      <c r="E11" s="66" t="e">
        <f>INDEX('逆行列係数表'!$D$6:$AP$44,$B11,'入力・結果'!$B$6)</f>
        <v>#VALUE!</v>
      </c>
      <c r="F11" s="66" t="e">
        <f>INDEX('逆行列係数表'!$D$6:$AP$44,'入力・結果'!$B$6,'入力・結果'!$B$6)</f>
        <v>#VALUE!</v>
      </c>
      <c r="G11" s="58" t="e">
        <f>'入力・結果'!$D$6*'計算'!E11/'計算'!F11</f>
        <v>#VALUE!</v>
      </c>
    </row>
    <row r="12" spans="2:7" ht="12.75" customHeight="1">
      <c r="B12" s="25">
        <v>7</v>
      </c>
      <c r="C12" s="26" t="s">
        <v>2</v>
      </c>
      <c r="D12" s="58">
        <f>IF(B12='入力・結果'!$B$6,'入力・結果'!$D$6,"")</f>
      </c>
      <c r="E12" s="66" t="e">
        <f>INDEX('逆行列係数表'!$D$6:$AP$44,$B12,'入力・結果'!$B$6)</f>
        <v>#VALUE!</v>
      </c>
      <c r="F12" s="66" t="e">
        <f>INDEX('逆行列係数表'!$D$6:$AP$44,'入力・結果'!$B$6,'入力・結果'!$B$6)</f>
        <v>#VALUE!</v>
      </c>
      <c r="G12" s="58" t="e">
        <f>'入力・結果'!$D$6*'計算'!E12/'計算'!F12</f>
        <v>#VALUE!</v>
      </c>
    </row>
    <row r="13" spans="2:7" ht="12.75" customHeight="1">
      <c r="B13" s="25">
        <v>8</v>
      </c>
      <c r="C13" s="26" t="s">
        <v>3</v>
      </c>
      <c r="D13" s="58">
        <f>IF(B13='入力・結果'!$B$6,'入力・結果'!$D$6,"")</f>
      </c>
      <c r="E13" s="66" t="e">
        <f>INDEX('逆行列係数表'!$D$6:$AP$44,$B13,'入力・結果'!$B$6)</f>
        <v>#VALUE!</v>
      </c>
      <c r="F13" s="66" t="e">
        <f>INDEX('逆行列係数表'!$D$6:$AP$44,'入力・結果'!$B$6,'入力・結果'!$B$6)</f>
        <v>#VALUE!</v>
      </c>
      <c r="G13" s="58" t="e">
        <f>'入力・結果'!$D$6*'計算'!E13/'計算'!F13</f>
        <v>#VALUE!</v>
      </c>
    </row>
    <row r="14" spans="2:7" ht="12.75" customHeight="1">
      <c r="B14" s="25">
        <v>9</v>
      </c>
      <c r="C14" s="26" t="s">
        <v>4</v>
      </c>
      <c r="D14" s="58">
        <f>IF(B14='入力・結果'!$B$6,'入力・結果'!$D$6,"")</f>
      </c>
      <c r="E14" s="66" t="e">
        <f>INDEX('逆行列係数表'!$D$6:$AP$44,$B14,'入力・結果'!$B$6)</f>
        <v>#VALUE!</v>
      </c>
      <c r="F14" s="66" t="e">
        <f>INDEX('逆行列係数表'!$D$6:$AP$44,'入力・結果'!$B$6,'入力・結果'!$B$6)</f>
        <v>#VALUE!</v>
      </c>
      <c r="G14" s="58" t="e">
        <f>'入力・結果'!$D$6*'計算'!E14/'計算'!F14</f>
        <v>#VALUE!</v>
      </c>
    </row>
    <row r="15" spans="2:7" ht="12.75" customHeight="1">
      <c r="B15" s="25">
        <v>10</v>
      </c>
      <c r="C15" s="26" t="s">
        <v>39</v>
      </c>
      <c r="D15" s="58">
        <f>IF(B15='入力・結果'!$B$6,'入力・結果'!$D$6,"")</f>
      </c>
      <c r="E15" s="66" t="e">
        <f>INDEX('逆行列係数表'!$D$6:$AP$44,$B15,'入力・結果'!$B$6)</f>
        <v>#VALUE!</v>
      </c>
      <c r="F15" s="66" t="e">
        <f>INDEX('逆行列係数表'!$D$6:$AP$44,'入力・結果'!$B$6,'入力・結果'!$B$6)</f>
        <v>#VALUE!</v>
      </c>
      <c r="G15" s="58" t="e">
        <f>'入力・結果'!$D$6*'計算'!E15/'計算'!F15</f>
        <v>#VALUE!</v>
      </c>
    </row>
    <row r="16" spans="2:7" ht="12.75" customHeight="1">
      <c r="B16" s="25">
        <v>11</v>
      </c>
      <c r="C16" s="26" t="s">
        <v>5</v>
      </c>
      <c r="D16" s="58">
        <f>IF(B16='入力・結果'!$B$6,'入力・結果'!$D$6,"")</f>
      </c>
      <c r="E16" s="66" t="e">
        <f>INDEX('逆行列係数表'!$D$6:$AP$44,$B16,'入力・結果'!$B$6)</f>
        <v>#VALUE!</v>
      </c>
      <c r="F16" s="66" t="e">
        <f>INDEX('逆行列係数表'!$D$6:$AP$44,'入力・結果'!$B$6,'入力・結果'!$B$6)</f>
        <v>#VALUE!</v>
      </c>
      <c r="G16" s="58" t="e">
        <f>'入力・結果'!$D$6*'計算'!E16/'計算'!F16</f>
        <v>#VALUE!</v>
      </c>
    </row>
    <row r="17" spans="2:7" ht="12.75" customHeight="1">
      <c r="B17" s="25">
        <v>12</v>
      </c>
      <c r="C17" s="26" t="s">
        <v>6</v>
      </c>
      <c r="D17" s="58">
        <f>IF(B17='入力・結果'!$B$6,'入力・結果'!$D$6,"")</f>
      </c>
      <c r="E17" s="66" t="e">
        <f>INDEX('逆行列係数表'!$D$6:$AP$44,$B17,'入力・結果'!$B$6)</f>
        <v>#VALUE!</v>
      </c>
      <c r="F17" s="66" t="e">
        <f>INDEX('逆行列係数表'!$D$6:$AP$44,'入力・結果'!$B$6,'入力・結果'!$B$6)</f>
        <v>#VALUE!</v>
      </c>
      <c r="G17" s="58" t="e">
        <f>'入力・結果'!$D$6*'計算'!E17/'計算'!F17</f>
        <v>#VALUE!</v>
      </c>
    </row>
    <row r="18" spans="2:7" ht="12.75" customHeight="1">
      <c r="B18" s="25">
        <v>13</v>
      </c>
      <c r="C18" s="26" t="s">
        <v>7</v>
      </c>
      <c r="D18" s="58">
        <f>IF(B18='入力・結果'!$B$6,'入力・結果'!$D$6,"")</f>
      </c>
      <c r="E18" s="66" t="e">
        <f>INDEX('逆行列係数表'!$D$6:$AP$44,$B18,'入力・結果'!$B$6)</f>
        <v>#VALUE!</v>
      </c>
      <c r="F18" s="66" t="e">
        <f>INDEX('逆行列係数表'!$D$6:$AP$44,'入力・結果'!$B$6,'入力・結果'!$B$6)</f>
        <v>#VALUE!</v>
      </c>
      <c r="G18" s="58" t="e">
        <f>'入力・結果'!$D$6*'計算'!E18/'計算'!F18</f>
        <v>#VALUE!</v>
      </c>
    </row>
    <row r="19" spans="2:7" ht="12.75" customHeight="1">
      <c r="B19" s="25">
        <v>14</v>
      </c>
      <c r="C19" s="26" t="s">
        <v>8</v>
      </c>
      <c r="D19" s="58">
        <f>IF(B19='入力・結果'!$B$6,'入力・結果'!$D$6,"")</f>
      </c>
      <c r="E19" s="66" t="e">
        <f>INDEX('逆行列係数表'!$D$6:$AP$44,$B19,'入力・結果'!$B$6)</f>
        <v>#VALUE!</v>
      </c>
      <c r="F19" s="66" t="e">
        <f>INDEX('逆行列係数表'!$D$6:$AP$44,'入力・結果'!$B$6,'入力・結果'!$B$6)</f>
        <v>#VALUE!</v>
      </c>
      <c r="G19" s="58" t="e">
        <f>'入力・結果'!$D$6*'計算'!E19/'計算'!F19</f>
        <v>#VALUE!</v>
      </c>
    </row>
    <row r="20" spans="2:7" ht="12.75" customHeight="1">
      <c r="B20" s="25">
        <v>15</v>
      </c>
      <c r="C20" s="26" t="s">
        <v>40</v>
      </c>
      <c r="D20" s="58">
        <f>IF(B20='入力・結果'!$B$6,'入力・結果'!$D$6,"")</f>
      </c>
      <c r="E20" s="66" t="e">
        <f>INDEX('逆行列係数表'!$D$6:$AP$44,$B20,'入力・結果'!$B$6)</f>
        <v>#VALUE!</v>
      </c>
      <c r="F20" s="66" t="e">
        <f>INDEX('逆行列係数表'!$D$6:$AP$44,'入力・結果'!$B$6,'入力・結果'!$B$6)</f>
        <v>#VALUE!</v>
      </c>
      <c r="G20" s="58" t="e">
        <f>'入力・結果'!$D$6*'計算'!E20/'計算'!F20</f>
        <v>#VALUE!</v>
      </c>
    </row>
    <row r="21" spans="2:7" ht="12.75" customHeight="1">
      <c r="B21" s="25">
        <v>16</v>
      </c>
      <c r="C21" s="26" t="s">
        <v>41</v>
      </c>
      <c r="D21" s="58">
        <f>IF(B21='入力・結果'!$B$6,'入力・結果'!$D$6,"")</f>
      </c>
      <c r="E21" s="66" t="e">
        <f>INDEX('逆行列係数表'!$D$6:$AP$44,$B21,'入力・結果'!$B$6)</f>
        <v>#VALUE!</v>
      </c>
      <c r="F21" s="66" t="e">
        <f>INDEX('逆行列係数表'!$D$6:$AP$44,'入力・結果'!$B$6,'入力・結果'!$B$6)</f>
        <v>#VALUE!</v>
      </c>
      <c r="G21" s="58" t="e">
        <f>'入力・結果'!$D$6*'計算'!E21/'計算'!F21</f>
        <v>#VALUE!</v>
      </c>
    </row>
    <row r="22" spans="2:7" ht="12.75" customHeight="1">
      <c r="B22" s="25">
        <v>17</v>
      </c>
      <c r="C22" s="26" t="s">
        <v>42</v>
      </c>
      <c r="D22" s="58">
        <f>IF(B22='入力・結果'!$B$6,'入力・結果'!$D$6,"")</f>
      </c>
      <c r="E22" s="66" t="e">
        <f>INDEX('逆行列係数表'!$D$6:$AP$44,$B22,'入力・結果'!$B$6)</f>
        <v>#VALUE!</v>
      </c>
      <c r="F22" s="66" t="e">
        <f>INDEX('逆行列係数表'!$D$6:$AP$44,'入力・結果'!$B$6,'入力・結果'!$B$6)</f>
        <v>#VALUE!</v>
      </c>
      <c r="G22" s="58" t="e">
        <f>'入力・結果'!$D$6*'計算'!E22/'計算'!F22</f>
        <v>#VALUE!</v>
      </c>
    </row>
    <row r="23" spans="2:7" ht="12.75" customHeight="1">
      <c r="B23" s="25">
        <v>18</v>
      </c>
      <c r="C23" s="26" t="s">
        <v>43</v>
      </c>
      <c r="D23" s="58">
        <f>IF(B23='入力・結果'!$B$6,'入力・結果'!$D$6,"")</f>
      </c>
      <c r="E23" s="66" t="e">
        <f>INDEX('逆行列係数表'!$D$6:$AP$44,$B23,'入力・結果'!$B$6)</f>
        <v>#VALUE!</v>
      </c>
      <c r="F23" s="66" t="e">
        <f>INDEX('逆行列係数表'!$D$6:$AP$44,'入力・結果'!$B$6,'入力・結果'!$B$6)</f>
        <v>#VALUE!</v>
      </c>
      <c r="G23" s="58" t="e">
        <f>'入力・結果'!$D$6*'計算'!E23/'計算'!F23</f>
        <v>#VALUE!</v>
      </c>
    </row>
    <row r="24" spans="2:7" ht="12.75" customHeight="1">
      <c r="B24" s="25">
        <v>19</v>
      </c>
      <c r="C24" s="26" t="s">
        <v>44</v>
      </c>
      <c r="D24" s="58">
        <f>IF(B24='入力・結果'!$B$6,'入力・結果'!$D$6,"")</f>
      </c>
      <c r="E24" s="66" t="e">
        <f>INDEX('逆行列係数表'!$D$6:$AP$44,$B24,'入力・結果'!$B$6)</f>
        <v>#VALUE!</v>
      </c>
      <c r="F24" s="66" t="e">
        <f>INDEX('逆行列係数表'!$D$6:$AP$44,'入力・結果'!$B$6,'入力・結果'!$B$6)</f>
        <v>#VALUE!</v>
      </c>
      <c r="G24" s="58" t="e">
        <f>'入力・結果'!$D$6*'計算'!E24/'計算'!F24</f>
        <v>#VALUE!</v>
      </c>
    </row>
    <row r="25" spans="2:7" ht="12.75" customHeight="1">
      <c r="B25" s="25">
        <v>20</v>
      </c>
      <c r="C25" s="26" t="s">
        <v>45</v>
      </c>
      <c r="D25" s="58">
        <f>IF(B25='入力・結果'!$B$6,'入力・結果'!$D$6,"")</f>
      </c>
      <c r="E25" s="66" t="e">
        <f>INDEX('逆行列係数表'!$D$6:$AP$44,$B25,'入力・結果'!$B$6)</f>
        <v>#VALUE!</v>
      </c>
      <c r="F25" s="66" t="e">
        <f>INDEX('逆行列係数表'!$D$6:$AP$44,'入力・結果'!$B$6,'入力・結果'!$B$6)</f>
        <v>#VALUE!</v>
      </c>
      <c r="G25" s="58" t="e">
        <f>'入力・結果'!$D$6*'計算'!E25/'計算'!F25</f>
        <v>#VALUE!</v>
      </c>
    </row>
    <row r="26" spans="2:7" ht="12.75" customHeight="1">
      <c r="B26" s="25">
        <v>21</v>
      </c>
      <c r="C26" s="26" t="s">
        <v>46</v>
      </c>
      <c r="D26" s="58">
        <f>IF(B26='入力・結果'!$B$6,'入力・結果'!$D$6,"")</f>
      </c>
      <c r="E26" s="66" t="e">
        <f>INDEX('逆行列係数表'!$D$6:$AP$44,$B26,'入力・結果'!$B$6)</f>
        <v>#VALUE!</v>
      </c>
      <c r="F26" s="66" t="e">
        <f>INDEX('逆行列係数表'!$D$6:$AP$44,'入力・結果'!$B$6,'入力・結果'!$B$6)</f>
        <v>#VALUE!</v>
      </c>
      <c r="G26" s="58" t="e">
        <f>'入力・結果'!$D$6*'計算'!E26/'計算'!F26</f>
        <v>#VALUE!</v>
      </c>
    </row>
    <row r="27" spans="2:7" ht="12.75" customHeight="1">
      <c r="B27" s="25">
        <v>22</v>
      </c>
      <c r="C27" s="26" t="s">
        <v>9</v>
      </c>
      <c r="D27" s="58">
        <f>IF(B27='入力・結果'!$B$6,'入力・結果'!$D$6,"")</f>
      </c>
      <c r="E27" s="66" t="e">
        <f>INDEX('逆行列係数表'!$D$6:$AP$44,$B27,'入力・結果'!$B$6)</f>
        <v>#VALUE!</v>
      </c>
      <c r="F27" s="66" t="e">
        <f>INDEX('逆行列係数表'!$D$6:$AP$44,'入力・結果'!$B$6,'入力・結果'!$B$6)</f>
        <v>#VALUE!</v>
      </c>
      <c r="G27" s="58" t="e">
        <f>'入力・結果'!$D$6*'計算'!E27/'計算'!F27</f>
        <v>#VALUE!</v>
      </c>
    </row>
    <row r="28" spans="2:7" ht="12.75" customHeight="1">
      <c r="B28" s="25">
        <v>23</v>
      </c>
      <c r="C28" s="26" t="s">
        <v>10</v>
      </c>
      <c r="D28" s="58">
        <f>IF(B28='入力・結果'!$B$6,'入力・結果'!$D$6,"")</f>
      </c>
      <c r="E28" s="66" t="e">
        <f>INDEX('逆行列係数表'!$D$6:$AP$44,$B28,'入力・結果'!$B$6)</f>
        <v>#VALUE!</v>
      </c>
      <c r="F28" s="66" t="e">
        <f>INDEX('逆行列係数表'!$D$6:$AP$44,'入力・結果'!$B$6,'入力・結果'!$B$6)</f>
        <v>#VALUE!</v>
      </c>
      <c r="G28" s="58" t="e">
        <f>'入力・結果'!$D$6*'計算'!E28/'計算'!F28</f>
        <v>#VALUE!</v>
      </c>
    </row>
    <row r="29" spans="2:7" ht="12.75" customHeight="1">
      <c r="B29" s="25">
        <v>24</v>
      </c>
      <c r="C29" s="26" t="s">
        <v>11</v>
      </c>
      <c r="D29" s="58">
        <f>IF(B29='入力・結果'!$B$6,'入力・結果'!$D$6,"")</f>
      </c>
      <c r="E29" s="66" t="e">
        <f>INDEX('逆行列係数表'!$D$6:$AP$44,$B29,'入力・結果'!$B$6)</f>
        <v>#VALUE!</v>
      </c>
      <c r="F29" s="66" t="e">
        <f>INDEX('逆行列係数表'!$D$6:$AP$44,'入力・結果'!$B$6,'入力・結果'!$B$6)</f>
        <v>#VALUE!</v>
      </c>
      <c r="G29" s="58" t="e">
        <f>'入力・結果'!$D$6*'計算'!E29/'計算'!F29</f>
        <v>#VALUE!</v>
      </c>
    </row>
    <row r="30" spans="2:7" ht="12.75" customHeight="1">
      <c r="B30" s="25">
        <v>25</v>
      </c>
      <c r="C30" s="26" t="s">
        <v>47</v>
      </c>
      <c r="D30" s="58">
        <f>IF(B30='入力・結果'!$B$6,'入力・結果'!$D$6,"")</f>
      </c>
      <c r="E30" s="66" t="e">
        <f>INDEX('逆行列係数表'!$D$6:$AP$44,$B30,'入力・結果'!$B$6)</f>
        <v>#VALUE!</v>
      </c>
      <c r="F30" s="66" t="e">
        <f>INDEX('逆行列係数表'!$D$6:$AP$44,'入力・結果'!$B$6,'入力・結果'!$B$6)</f>
        <v>#VALUE!</v>
      </c>
      <c r="G30" s="58" t="e">
        <f>'入力・結果'!$D$6*'計算'!E30/'計算'!F30</f>
        <v>#VALUE!</v>
      </c>
    </row>
    <row r="31" spans="2:7" ht="12.75" customHeight="1">
      <c r="B31" s="25">
        <v>26</v>
      </c>
      <c r="C31" s="26" t="s">
        <v>48</v>
      </c>
      <c r="D31" s="58">
        <f>IF(B31='入力・結果'!$B$6,'入力・結果'!$D$6,"")</f>
      </c>
      <c r="E31" s="66" t="e">
        <f>INDEX('逆行列係数表'!$D$6:$AP$44,$B31,'入力・結果'!$B$6)</f>
        <v>#VALUE!</v>
      </c>
      <c r="F31" s="66" t="e">
        <f>INDEX('逆行列係数表'!$D$6:$AP$44,'入力・結果'!$B$6,'入力・結果'!$B$6)</f>
        <v>#VALUE!</v>
      </c>
      <c r="G31" s="58" t="e">
        <f>'入力・結果'!$D$6*'計算'!E31/'計算'!F31</f>
        <v>#VALUE!</v>
      </c>
    </row>
    <row r="32" spans="2:7" ht="12.75" customHeight="1">
      <c r="B32" s="25">
        <v>27</v>
      </c>
      <c r="C32" s="26" t="s">
        <v>12</v>
      </c>
      <c r="D32" s="58">
        <f>IF(B32='入力・結果'!$B$6,'入力・結果'!$D$6,"")</f>
      </c>
      <c r="E32" s="66" t="e">
        <f>INDEX('逆行列係数表'!$D$6:$AP$44,$B32,'入力・結果'!$B$6)</f>
        <v>#VALUE!</v>
      </c>
      <c r="F32" s="66" t="e">
        <f>INDEX('逆行列係数表'!$D$6:$AP$44,'入力・結果'!$B$6,'入力・結果'!$B$6)</f>
        <v>#VALUE!</v>
      </c>
      <c r="G32" s="58" t="e">
        <f>'入力・結果'!$D$6*'計算'!E32/'計算'!F32</f>
        <v>#VALUE!</v>
      </c>
    </row>
    <row r="33" spans="2:7" ht="12.75" customHeight="1">
      <c r="B33" s="25">
        <v>28</v>
      </c>
      <c r="C33" s="26" t="s">
        <v>13</v>
      </c>
      <c r="D33" s="58">
        <f>IF(B33='入力・結果'!$B$6,'入力・結果'!$D$6,"")</f>
      </c>
      <c r="E33" s="66" t="e">
        <f>INDEX('逆行列係数表'!$D$6:$AP$44,$B33,'入力・結果'!$B$6)</f>
        <v>#VALUE!</v>
      </c>
      <c r="F33" s="66" t="e">
        <f>INDEX('逆行列係数表'!$D$6:$AP$44,'入力・結果'!$B$6,'入力・結果'!$B$6)</f>
        <v>#VALUE!</v>
      </c>
      <c r="G33" s="58" t="e">
        <f>'入力・結果'!$D$6*'計算'!E33/'計算'!F33</f>
        <v>#VALUE!</v>
      </c>
    </row>
    <row r="34" spans="2:7" ht="12.75" customHeight="1">
      <c r="B34" s="25">
        <v>29</v>
      </c>
      <c r="C34" s="26" t="s">
        <v>14</v>
      </c>
      <c r="D34" s="58">
        <f>IF(B34='入力・結果'!$B$6,'入力・結果'!$D$6,"")</f>
      </c>
      <c r="E34" s="66" t="e">
        <f>INDEX('逆行列係数表'!$D$6:$AP$44,$B34,'入力・結果'!$B$6)</f>
        <v>#VALUE!</v>
      </c>
      <c r="F34" s="66" t="e">
        <f>INDEX('逆行列係数表'!$D$6:$AP$44,'入力・結果'!$B$6,'入力・結果'!$B$6)</f>
        <v>#VALUE!</v>
      </c>
      <c r="G34" s="58" t="e">
        <f>'入力・結果'!$D$6*'計算'!E34/'計算'!F34</f>
        <v>#VALUE!</v>
      </c>
    </row>
    <row r="35" spans="2:7" ht="12.75" customHeight="1">
      <c r="B35" s="25">
        <v>30</v>
      </c>
      <c r="C35" s="26" t="s">
        <v>49</v>
      </c>
      <c r="D35" s="58">
        <f>IF(B35='入力・結果'!$B$6,'入力・結果'!$D$6,"")</f>
      </c>
      <c r="E35" s="66" t="e">
        <f>INDEX('逆行列係数表'!$D$6:$AP$44,$B35,'入力・結果'!$B$6)</f>
        <v>#VALUE!</v>
      </c>
      <c r="F35" s="66" t="e">
        <f>INDEX('逆行列係数表'!$D$6:$AP$44,'入力・結果'!$B$6,'入力・結果'!$B$6)</f>
        <v>#VALUE!</v>
      </c>
      <c r="G35" s="58" t="e">
        <f>'入力・結果'!$D$6*'計算'!E35/'計算'!F35</f>
        <v>#VALUE!</v>
      </c>
    </row>
    <row r="36" spans="2:7" ht="12.75" customHeight="1">
      <c r="B36" s="25">
        <v>31</v>
      </c>
      <c r="C36" s="26" t="s">
        <v>50</v>
      </c>
      <c r="D36" s="58">
        <f>IF(B36='入力・結果'!$B$6,'入力・結果'!$D$6,"")</f>
      </c>
      <c r="E36" s="66" t="e">
        <f>INDEX('逆行列係数表'!$D$6:$AP$44,$B36,'入力・結果'!$B$6)</f>
        <v>#VALUE!</v>
      </c>
      <c r="F36" s="66" t="e">
        <f>INDEX('逆行列係数表'!$D$6:$AP$44,'入力・結果'!$B$6,'入力・結果'!$B$6)</f>
        <v>#VALUE!</v>
      </c>
      <c r="G36" s="58" t="e">
        <f>'入力・結果'!$D$6*'計算'!E36/'計算'!F36</f>
        <v>#VALUE!</v>
      </c>
    </row>
    <row r="37" spans="2:7" ht="12.75" customHeight="1">
      <c r="B37" s="25">
        <v>32</v>
      </c>
      <c r="C37" s="26" t="s">
        <v>15</v>
      </c>
      <c r="D37" s="58">
        <f>IF(B37='入力・結果'!$B$6,'入力・結果'!$D$6,"")</f>
      </c>
      <c r="E37" s="66" t="e">
        <f>INDEX('逆行列係数表'!$D$6:$AP$44,$B37,'入力・結果'!$B$6)</f>
        <v>#VALUE!</v>
      </c>
      <c r="F37" s="66" t="e">
        <f>INDEX('逆行列係数表'!$D$6:$AP$44,'入力・結果'!$B$6,'入力・結果'!$B$6)</f>
        <v>#VALUE!</v>
      </c>
      <c r="G37" s="58" t="e">
        <f>'入力・結果'!$D$6*'計算'!E37/'計算'!F37</f>
        <v>#VALUE!</v>
      </c>
    </row>
    <row r="38" spans="2:7" ht="12.75" customHeight="1">
      <c r="B38" s="25">
        <v>33</v>
      </c>
      <c r="C38" s="26" t="s">
        <v>16</v>
      </c>
      <c r="D38" s="58">
        <f>IF(B38='入力・結果'!$B$6,'入力・結果'!$D$6,"")</f>
      </c>
      <c r="E38" s="66" t="e">
        <f>INDEX('逆行列係数表'!$D$6:$AP$44,$B38,'入力・結果'!$B$6)</f>
        <v>#VALUE!</v>
      </c>
      <c r="F38" s="66" t="e">
        <f>INDEX('逆行列係数表'!$D$6:$AP$44,'入力・結果'!$B$6,'入力・結果'!$B$6)</f>
        <v>#VALUE!</v>
      </c>
      <c r="G38" s="58" t="e">
        <f>'入力・結果'!$D$6*'計算'!E38/'計算'!F38</f>
        <v>#VALUE!</v>
      </c>
    </row>
    <row r="39" spans="2:7" ht="12.75" customHeight="1">
      <c r="B39" s="25">
        <v>34</v>
      </c>
      <c r="C39" s="26" t="s">
        <v>51</v>
      </c>
      <c r="D39" s="58">
        <f>IF(B39='入力・結果'!$B$6,'入力・結果'!$D$6,"")</f>
      </c>
      <c r="E39" s="66" t="e">
        <f>INDEX('逆行列係数表'!$D$6:$AP$44,$B39,'入力・結果'!$B$6)</f>
        <v>#VALUE!</v>
      </c>
      <c r="F39" s="66" t="e">
        <f>INDEX('逆行列係数表'!$D$6:$AP$44,'入力・結果'!$B$6,'入力・結果'!$B$6)</f>
        <v>#VALUE!</v>
      </c>
      <c r="G39" s="58" t="e">
        <f>'入力・結果'!$D$6*'計算'!E39/'計算'!F39</f>
        <v>#VALUE!</v>
      </c>
    </row>
    <row r="40" spans="2:7" ht="12.75" customHeight="1">
      <c r="B40" s="25">
        <v>35</v>
      </c>
      <c r="C40" s="26" t="s">
        <v>52</v>
      </c>
      <c r="D40" s="58">
        <f>IF(B40='入力・結果'!$B$6,'入力・結果'!$D$6,"")</f>
      </c>
      <c r="E40" s="66" t="e">
        <f>INDEX('逆行列係数表'!$D$6:$AP$44,$B40,'入力・結果'!$B$6)</f>
        <v>#VALUE!</v>
      </c>
      <c r="F40" s="66" t="e">
        <f>INDEX('逆行列係数表'!$D$6:$AP$44,'入力・結果'!$B$6,'入力・結果'!$B$6)</f>
        <v>#VALUE!</v>
      </c>
      <c r="G40" s="58" t="e">
        <f>'入力・結果'!$D$6*'計算'!E40/'計算'!F40</f>
        <v>#VALUE!</v>
      </c>
    </row>
    <row r="41" spans="2:7" ht="12.75" customHeight="1">
      <c r="B41" s="25">
        <v>36</v>
      </c>
      <c r="C41" s="26" t="s">
        <v>17</v>
      </c>
      <c r="D41" s="58">
        <f>IF(B41='入力・結果'!$B$6,'入力・結果'!$D$6,"")</f>
      </c>
      <c r="E41" s="66" t="e">
        <f>INDEX('逆行列係数表'!$D$6:$AP$44,$B41,'入力・結果'!$B$6)</f>
        <v>#VALUE!</v>
      </c>
      <c r="F41" s="66" t="e">
        <f>INDEX('逆行列係数表'!$D$6:$AP$44,'入力・結果'!$B$6,'入力・結果'!$B$6)</f>
        <v>#VALUE!</v>
      </c>
      <c r="G41" s="58" t="e">
        <f>'入力・結果'!$D$6*'計算'!E41/'計算'!F41</f>
        <v>#VALUE!</v>
      </c>
    </row>
    <row r="42" spans="2:7" ht="12.75" customHeight="1">
      <c r="B42" s="25">
        <v>37</v>
      </c>
      <c r="C42" s="26" t="s">
        <v>18</v>
      </c>
      <c r="D42" s="58">
        <f>IF(B42='入力・結果'!$B$6,'入力・結果'!$D$6,"")</f>
      </c>
      <c r="E42" s="66" t="e">
        <f>INDEX('逆行列係数表'!$D$6:$AP$44,$B42,'入力・結果'!$B$6)</f>
        <v>#VALUE!</v>
      </c>
      <c r="F42" s="66" t="e">
        <f>INDEX('逆行列係数表'!$D$6:$AP$44,'入力・結果'!$B$6,'入力・結果'!$B$6)</f>
        <v>#VALUE!</v>
      </c>
      <c r="G42" s="58" t="e">
        <f>'入力・結果'!$D$6*'計算'!E42/'計算'!F42</f>
        <v>#VALUE!</v>
      </c>
    </row>
    <row r="43" spans="2:7" ht="12.75" customHeight="1">
      <c r="B43" s="25">
        <v>38</v>
      </c>
      <c r="C43" s="26" t="s">
        <v>19</v>
      </c>
      <c r="D43" s="58">
        <f>IF(B43='入力・結果'!$B$6,'入力・結果'!$D$6,"")</f>
      </c>
      <c r="E43" s="66" t="e">
        <f>INDEX('逆行列係数表'!$D$6:$AP$44,$B43,'入力・結果'!$B$6)</f>
        <v>#VALUE!</v>
      </c>
      <c r="F43" s="66" t="e">
        <f>INDEX('逆行列係数表'!$D$6:$AP$44,'入力・結果'!$B$6,'入力・結果'!$B$6)</f>
        <v>#VALUE!</v>
      </c>
      <c r="G43" s="58" t="e">
        <f>'入力・結果'!$D$6*'計算'!E43/'計算'!F43</f>
        <v>#VALUE!</v>
      </c>
    </row>
    <row r="44" spans="2:7" ht="12.75" customHeight="1">
      <c r="B44" s="27">
        <v>39</v>
      </c>
      <c r="C44" s="28" t="s">
        <v>20</v>
      </c>
      <c r="D44" s="59">
        <f>IF(B44='入力・結果'!$B$6,'入力・結果'!$D$6,"")</f>
      </c>
      <c r="E44" s="67" t="e">
        <f>INDEX('逆行列係数表'!$D$6:$AP$44,$B44,'入力・結果'!$B$6)</f>
        <v>#VALUE!</v>
      </c>
      <c r="F44" s="67" t="e">
        <f>INDEX('逆行列係数表'!$D$6:$AP$44,'入力・結果'!$B$6,'入力・結果'!$B$6)</f>
        <v>#VALUE!</v>
      </c>
      <c r="G44" s="59" t="e">
        <f>'入力・結果'!$D$6*'計算'!E44/'計算'!F44</f>
        <v>#VALUE!</v>
      </c>
    </row>
    <row r="45" spans="2:7" ht="12.75" customHeight="1">
      <c r="B45" s="60"/>
      <c r="C45" s="61" t="s">
        <v>35</v>
      </c>
      <c r="D45" s="59">
        <f>SUM(D6:D44)</f>
        <v>0</v>
      </c>
      <c r="E45" s="68"/>
      <c r="F45" s="68"/>
      <c r="G45" s="62" t="e">
        <f>SUM(G6:G44)</f>
        <v>#VALUE!</v>
      </c>
    </row>
  </sheetData>
  <sheetProtection sheet="1" objects="1"/>
  <printOptions/>
  <pageMargins left="0.7874015748031497" right="0.3937007874015748" top="0.7874015748031497" bottom="0.7874015748031497" header="0.5118110236220472" footer="0.5118110236220472"/>
  <pageSetup horizontalDpi="600" verticalDpi="600" orientation="landscape" paperSize="9" scale="65" r:id="rId3"/>
  <headerFooter alignWithMargins="0">
    <oddFooter>&amp;C&amp;P／&amp;N</oddFooter>
  </headerFooter>
  <legacyDrawing r:id="rId2"/>
</worksheet>
</file>

<file path=xl/worksheets/sheet3.xml><?xml version="1.0" encoding="utf-8"?>
<worksheet xmlns="http://schemas.openxmlformats.org/spreadsheetml/2006/main" xmlns:r="http://schemas.openxmlformats.org/officeDocument/2006/relationships">
  <sheetPr>
    <tabColor theme="1" tint="0.04998999834060669"/>
  </sheetPr>
  <dimension ref="B1:BF54"/>
  <sheetViews>
    <sheetView showGridLines="0" zoomScalePageLayoutView="0" workbookViewId="0" topLeftCell="A1">
      <pane xSplit="3" ySplit="5" topLeftCell="D6" activePane="bottomRight" state="frozen"/>
      <selection pane="topLeft" activeCell="A1" sqref="A1"/>
      <selection pane="topRight" activeCell="C1" sqref="C1"/>
      <selection pane="bottomLeft" activeCell="A6" sqref="A6"/>
      <selection pane="bottomRight" activeCell="A1" sqref="A1"/>
    </sheetView>
  </sheetViews>
  <sheetFormatPr defaultColWidth="8.875" defaultRowHeight="12.75" customHeight="1"/>
  <cols>
    <col min="1" max="1" width="1.875" style="9" customWidth="1"/>
    <col min="2" max="2" width="8.875" style="11" customWidth="1"/>
    <col min="3" max="3" width="32.875" style="8" customWidth="1"/>
    <col min="4" max="58" width="12.875" style="9" customWidth="1"/>
    <col min="59" max="16384" width="8.875" style="9" customWidth="1"/>
  </cols>
  <sheetData>
    <row r="1" ht="19.5" customHeight="1">
      <c r="B1" s="104" t="str">
        <f>'入力・結果'!B1</f>
        <v>平成23年鳥取県産業連関表：経済波及効果推計ツール2 ver.1.00</v>
      </c>
    </row>
    <row r="2" spans="2:58" ht="19.5" customHeight="1">
      <c r="B2" s="17" t="s">
        <v>86</v>
      </c>
      <c r="D2" s="18"/>
      <c r="E2" s="18"/>
      <c r="F2" s="18"/>
      <c r="I2" s="18"/>
      <c r="AC2" s="18"/>
      <c r="AR2" s="18"/>
      <c r="AS2" s="18"/>
      <c r="AT2" s="18"/>
      <c r="AU2" s="18"/>
      <c r="AV2" s="18"/>
      <c r="AW2" s="18"/>
      <c r="AX2" s="18"/>
      <c r="BA2" s="18"/>
      <c r="BD2" s="18"/>
      <c r="BF2" s="12"/>
    </row>
    <row r="3" spans="2:58" ht="12.75" customHeight="1">
      <c r="B3" s="63" t="s">
        <v>80</v>
      </c>
      <c r="C3" s="1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t="s">
        <v>71</v>
      </c>
      <c r="AR3" s="15"/>
      <c r="AS3" s="15"/>
      <c r="AT3" s="15"/>
      <c r="AU3" s="15"/>
      <c r="AV3" s="15"/>
      <c r="AW3" s="15"/>
      <c r="AX3" s="15"/>
      <c r="AY3" s="15" t="s">
        <v>72</v>
      </c>
      <c r="AZ3" s="15" t="s">
        <v>73</v>
      </c>
      <c r="BA3" s="15"/>
      <c r="BB3" s="15" t="s">
        <v>74</v>
      </c>
      <c r="BC3" s="15" t="s">
        <v>75</v>
      </c>
      <c r="BD3" s="15"/>
      <c r="BE3" s="15" t="s">
        <v>76</v>
      </c>
      <c r="BF3" s="15" t="s">
        <v>77</v>
      </c>
    </row>
    <row r="4" spans="2:58" s="8" customFormat="1" ht="12.75" customHeight="1">
      <c r="B4" s="29"/>
      <c r="C4" s="31"/>
      <c r="D4" s="82">
        <v>1</v>
      </c>
      <c r="E4" s="82">
        <v>2</v>
      </c>
      <c r="F4" s="82">
        <v>3</v>
      </c>
      <c r="G4" s="82">
        <v>4</v>
      </c>
      <c r="H4" s="82">
        <v>5</v>
      </c>
      <c r="I4" s="82">
        <v>6</v>
      </c>
      <c r="J4" s="82">
        <v>7</v>
      </c>
      <c r="K4" s="82">
        <v>8</v>
      </c>
      <c r="L4" s="82">
        <v>9</v>
      </c>
      <c r="M4" s="82">
        <v>10</v>
      </c>
      <c r="N4" s="82">
        <v>11</v>
      </c>
      <c r="O4" s="82">
        <v>12</v>
      </c>
      <c r="P4" s="82">
        <v>13</v>
      </c>
      <c r="Q4" s="82">
        <v>14</v>
      </c>
      <c r="R4" s="82">
        <v>15</v>
      </c>
      <c r="S4" s="82">
        <v>16</v>
      </c>
      <c r="T4" s="82">
        <v>17</v>
      </c>
      <c r="U4" s="82">
        <v>18</v>
      </c>
      <c r="V4" s="82">
        <v>19</v>
      </c>
      <c r="W4" s="82">
        <v>20</v>
      </c>
      <c r="X4" s="82">
        <v>21</v>
      </c>
      <c r="Y4" s="82">
        <v>22</v>
      </c>
      <c r="Z4" s="82">
        <v>23</v>
      </c>
      <c r="AA4" s="82">
        <v>24</v>
      </c>
      <c r="AB4" s="82">
        <v>25</v>
      </c>
      <c r="AC4" s="82">
        <v>26</v>
      </c>
      <c r="AD4" s="82">
        <v>27</v>
      </c>
      <c r="AE4" s="82">
        <v>28</v>
      </c>
      <c r="AF4" s="82">
        <v>29</v>
      </c>
      <c r="AG4" s="82">
        <v>30</v>
      </c>
      <c r="AH4" s="82">
        <v>31</v>
      </c>
      <c r="AI4" s="82">
        <v>32</v>
      </c>
      <c r="AJ4" s="82">
        <v>33</v>
      </c>
      <c r="AK4" s="82">
        <v>34</v>
      </c>
      <c r="AL4" s="82">
        <v>35</v>
      </c>
      <c r="AM4" s="82">
        <v>36</v>
      </c>
      <c r="AN4" s="82">
        <v>37</v>
      </c>
      <c r="AO4" s="82">
        <v>38</v>
      </c>
      <c r="AP4" s="82">
        <v>39</v>
      </c>
      <c r="AQ4" s="83">
        <v>40</v>
      </c>
      <c r="AR4" s="82">
        <v>41</v>
      </c>
      <c r="AS4" s="82">
        <v>42</v>
      </c>
      <c r="AT4" s="82">
        <v>43</v>
      </c>
      <c r="AU4" s="82">
        <v>44</v>
      </c>
      <c r="AV4" s="82">
        <v>45</v>
      </c>
      <c r="AW4" s="82">
        <v>46</v>
      </c>
      <c r="AX4" s="82">
        <v>47</v>
      </c>
      <c r="AY4" s="83">
        <v>48</v>
      </c>
      <c r="AZ4" s="83">
        <v>49</v>
      </c>
      <c r="BA4" s="84">
        <v>50</v>
      </c>
      <c r="BB4" s="83">
        <v>51</v>
      </c>
      <c r="BC4" s="83">
        <v>52</v>
      </c>
      <c r="BD4" s="84">
        <v>53</v>
      </c>
      <c r="BE4" s="83">
        <v>54</v>
      </c>
      <c r="BF4" s="83">
        <v>55</v>
      </c>
    </row>
    <row r="5" spans="2:58" s="8" customFormat="1" ht="39.75" customHeight="1">
      <c r="B5" s="30"/>
      <c r="C5" s="28"/>
      <c r="D5" s="21" t="s">
        <v>64</v>
      </c>
      <c r="E5" s="21" t="s">
        <v>66</v>
      </c>
      <c r="F5" s="21" t="s">
        <v>70</v>
      </c>
      <c r="G5" s="21" t="s">
        <v>0</v>
      </c>
      <c r="H5" s="21" t="s">
        <v>38</v>
      </c>
      <c r="I5" s="21" t="s">
        <v>1</v>
      </c>
      <c r="J5" s="21" t="s">
        <v>2</v>
      </c>
      <c r="K5" s="21" t="s">
        <v>3</v>
      </c>
      <c r="L5" s="21" t="s">
        <v>4</v>
      </c>
      <c r="M5" s="21" t="s">
        <v>39</v>
      </c>
      <c r="N5" s="21" t="s">
        <v>5</v>
      </c>
      <c r="O5" s="21" t="s">
        <v>6</v>
      </c>
      <c r="P5" s="21" t="s">
        <v>7</v>
      </c>
      <c r="Q5" s="21" t="s">
        <v>8</v>
      </c>
      <c r="R5" s="21" t="s">
        <v>40</v>
      </c>
      <c r="S5" s="21" t="s">
        <v>41</v>
      </c>
      <c r="T5" s="21" t="s">
        <v>42</v>
      </c>
      <c r="U5" s="21" t="s">
        <v>43</v>
      </c>
      <c r="V5" s="21" t="s">
        <v>44</v>
      </c>
      <c r="W5" s="21" t="s">
        <v>45</v>
      </c>
      <c r="X5" s="21" t="s">
        <v>46</v>
      </c>
      <c r="Y5" s="21" t="s">
        <v>9</v>
      </c>
      <c r="Z5" s="21" t="s">
        <v>10</v>
      </c>
      <c r="AA5" s="21" t="s">
        <v>11</v>
      </c>
      <c r="AB5" s="21" t="s">
        <v>47</v>
      </c>
      <c r="AC5" s="21" t="s">
        <v>48</v>
      </c>
      <c r="AD5" s="21" t="s">
        <v>12</v>
      </c>
      <c r="AE5" s="21" t="s">
        <v>13</v>
      </c>
      <c r="AF5" s="21" t="s">
        <v>14</v>
      </c>
      <c r="AG5" s="21" t="s">
        <v>49</v>
      </c>
      <c r="AH5" s="21" t="s">
        <v>50</v>
      </c>
      <c r="AI5" s="21" t="s">
        <v>15</v>
      </c>
      <c r="AJ5" s="21" t="s">
        <v>16</v>
      </c>
      <c r="AK5" s="21" t="s">
        <v>51</v>
      </c>
      <c r="AL5" s="21" t="s">
        <v>52</v>
      </c>
      <c r="AM5" s="21" t="s">
        <v>17</v>
      </c>
      <c r="AN5" s="21" t="s">
        <v>18</v>
      </c>
      <c r="AO5" s="21" t="s">
        <v>19</v>
      </c>
      <c r="AP5" s="21" t="s">
        <v>20</v>
      </c>
      <c r="AQ5" s="39" t="s">
        <v>21</v>
      </c>
      <c r="AR5" s="21" t="s">
        <v>55</v>
      </c>
      <c r="AS5" s="21" t="s">
        <v>27</v>
      </c>
      <c r="AT5" s="21" t="s">
        <v>56</v>
      </c>
      <c r="AU5" s="21" t="s">
        <v>57</v>
      </c>
      <c r="AV5" s="21" t="s">
        <v>58</v>
      </c>
      <c r="AW5" s="21" t="s">
        <v>28</v>
      </c>
      <c r="AX5" s="21" t="s">
        <v>78</v>
      </c>
      <c r="AY5" s="39" t="s">
        <v>59</v>
      </c>
      <c r="AZ5" s="39" t="s">
        <v>60</v>
      </c>
      <c r="BA5" s="33" t="s">
        <v>61</v>
      </c>
      <c r="BB5" s="39" t="s">
        <v>29</v>
      </c>
      <c r="BC5" s="39" t="s">
        <v>30</v>
      </c>
      <c r="BD5" s="33" t="s">
        <v>62</v>
      </c>
      <c r="BE5" s="39" t="s">
        <v>63</v>
      </c>
      <c r="BF5" s="39" t="s">
        <v>54</v>
      </c>
    </row>
    <row r="6" spans="2:58" ht="12.75" customHeight="1">
      <c r="B6" s="23">
        <v>1</v>
      </c>
      <c r="C6" s="24" t="s">
        <v>69</v>
      </c>
      <c r="D6" s="22">
        <v>7901</v>
      </c>
      <c r="E6" s="22">
        <v>6</v>
      </c>
      <c r="F6" s="22">
        <v>0</v>
      </c>
      <c r="G6" s="22">
        <v>0</v>
      </c>
      <c r="H6" s="22">
        <v>23244</v>
      </c>
      <c r="I6" s="22">
        <v>100</v>
      </c>
      <c r="J6" s="22">
        <v>72</v>
      </c>
      <c r="K6" s="22">
        <v>1</v>
      </c>
      <c r="L6" s="22">
        <v>0</v>
      </c>
      <c r="M6" s="22">
        <v>932</v>
      </c>
      <c r="N6" s="22">
        <v>0</v>
      </c>
      <c r="O6" s="22">
        <v>0</v>
      </c>
      <c r="P6" s="22">
        <v>0</v>
      </c>
      <c r="Q6" s="22">
        <v>0</v>
      </c>
      <c r="R6" s="22">
        <v>0</v>
      </c>
      <c r="S6" s="22">
        <v>0</v>
      </c>
      <c r="T6" s="22">
        <v>0</v>
      </c>
      <c r="U6" s="22">
        <v>0</v>
      </c>
      <c r="V6" s="22">
        <v>0</v>
      </c>
      <c r="W6" s="22">
        <v>0</v>
      </c>
      <c r="X6" s="22">
        <v>0</v>
      </c>
      <c r="Y6" s="22">
        <v>39</v>
      </c>
      <c r="Z6" s="22">
        <v>307</v>
      </c>
      <c r="AA6" s="22">
        <v>0</v>
      </c>
      <c r="AB6" s="22">
        <v>0</v>
      </c>
      <c r="AC6" s="22">
        <v>0</v>
      </c>
      <c r="AD6" s="22">
        <v>39</v>
      </c>
      <c r="AE6" s="22">
        <v>0</v>
      </c>
      <c r="AF6" s="22">
        <v>1</v>
      </c>
      <c r="AG6" s="22">
        <v>4</v>
      </c>
      <c r="AH6" s="22">
        <v>0</v>
      </c>
      <c r="AI6" s="22">
        <v>1</v>
      </c>
      <c r="AJ6" s="22">
        <v>128</v>
      </c>
      <c r="AK6" s="22">
        <v>670</v>
      </c>
      <c r="AL6" s="22">
        <v>50</v>
      </c>
      <c r="AM6" s="22">
        <v>1</v>
      </c>
      <c r="AN6" s="22">
        <v>3238</v>
      </c>
      <c r="AO6" s="22">
        <v>0</v>
      </c>
      <c r="AP6" s="22">
        <v>0</v>
      </c>
      <c r="AQ6" s="40">
        <v>36733</v>
      </c>
      <c r="AR6" s="22">
        <v>155</v>
      </c>
      <c r="AS6" s="22">
        <v>13312</v>
      </c>
      <c r="AT6" s="22">
        <v>0</v>
      </c>
      <c r="AU6" s="22">
        <v>0</v>
      </c>
      <c r="AV6" s="22">
        <v>919</v>
      </c>
      <c r="AW6" s="22">
        <v>-458</v>
      </c>
      <c r="AX6" s="22">
        <v>37</v>
      </c>
      <c r="AY6" s="40">
        <v>13965</v>
      </c>
      <c r="AZ6" s="40">
        <v>50699</v>
      </c>
      <c r="BA6" s="34">
        <v>33659</v>
      </c>
      <c r="BB6" s="40">
        <v>47624</v>
      </c>
      <c r="BC6" s="40">
        <v>84357</v>
      </c>
      <c r="BD6" s="34">
        <v>-13622</v>
      </c>
      <c r="BE6" s="40">
        <v>34002</v>
      </c>
      <c r="BF6" s="40">
        <v>70735</v>
      </c>
    </row>
    <row r="7" spans="2:58" ht="12.75" customHeight="1">
      <c r="B7" s="25">
        <v>2</v>
      </c>
      <c r="C7" s="26" t="s">
        <v>67</v>
      </c>
      <c r="D7" s="14">
        <v>10</v>
      </c>
      <c r="E7" s="14">
        <v>593</v>
      </c>
      <c r="F7" s="14">
        <v>0</v>
      </c>
      <c r="G7" s="14">
        <v>0</v>
      </c>
      <c r="H7" s="14">
        <v>73</v>
      </c>
      <c r="I7" s="14">
        <v>0</v>
      </c>
      <c r="J7" s="14">
        <v>2336</v>
      </c>
      <c r="K7" s="14">
        <v>0</v>
      </c>
      <c r="L7" s="14">
        <v>0</v>
      </c>
      <c r="M7" s="14">
        <v>0</v>
      </c>
      <c r="N7" s="14">
        <v>0</v>
      </c>
      <c r="O7" s="14">
        <v>0</v>
      </c>
      <c r="P7" s="14">
        <v>0</v>
      </c>
      <c r="Q7" s="14">
        <v>0</v>
      </c>
      <c r="R7" s="14">
        <v>0</v>
      </c>
      <c r="S7" s="14">
        <v>0</v>
      </c>
      <c r="T7" s="14">
        <v>0</v>
      </c>
      <c r="U7" s="14">
        <v>0</v>
      </c>
      <c r="V7" s="14">
        <v>0</v>
      </c>
      <c r="W7" s="14">
        <v>0</v>
      </c>
      <c r="X7" s="14">
        <v>0</v>
      </c>
      <c r="Y7" s="14">
        <v>1</v>
      </c>
      <c r="Z7" s="14">
        <v>8</v>
      </c>
      <c r="AA7" s="14">
        <v>0</v>
      </c>
      <c r="AB7" s="14">
        <v>0</v>
      </c>
      <c r="AC7" s="14">
        <v>0</v>
      </c>
      <c r="AD7" s="14">
        <v>0</v>
      </c>
      <c r="AE7" s="14">
        <v>0</v>
      </c>
      <c r="AF7" s="14">
        <v>0</v>
      </c>
      <c r="AG7" s="14">
        <v>0</v>
      </c>
      <c r="AH7" s="14">
        <v>0</v>
      </c>
      <c r="AI7" s="14">
        <v>0</v>
      </c>
      <c r="AJ7" s="14">
        <v>0</v>
      </c>
      <c r="AK7" s="14">
        <v>22</v>
      </c>
      <c r="AL7" s="14">
        <v>0</v>
      </c>
      <c r="AM7" s="14">
        <v>0</v>
      </c>
      <c r="AN7" s="14">
        <v>238</v>
      </c>
      <c r="AO7" s="14">
        <v>0</v>
      </c>
      <c r="AP7" s="14">
        <v>0</v>
      </c>
      <c r="AQ7" s="41">
        <v>3283</v>
      </c>
      <c r="AR7" s="14">
        <v>11</v>
      </c>
      <c r="AS7" s="14">
        <v>643</v>
      </c>
      <c r="AT7" s="14">
        <v>0</v>
      </c>
      <c r="AU7" s="14">
        <v>0</v>
      </c>
      <c r="AV7" s="14">
        <v>0</v>
      </c>
      <c r="AW7" s="14">
        <v>2769</v>
      </c>
      <c r="AX7" s="14">
        <v>0</v>
      </c>
      <c r="AY7" s="41">
        <v>3423</v>
      </c>
      <c r="AZ7" s="41">
        <v>6705</v>
      </c>
      <c r="BA7" s="35">
        <v>720</v>
      </c>
      <c r="BB7" s="41">
        <v>4143</v>
      </c>
      <c r="BC7" s="41">
        <v>7425</v>
      </c>
      <c r="BD7" s="35">
        <v>-1806</v>
      </c>
      <c r="BE7" s="41">
        <v>2337</v>
      </c>
      <c r="BF7" s="41">
        <v>5619</v>
      </c>
    </row>
    <row r="8" spans="2:58" ht="12.75" customHeight="1">
      <c r="B8" s="25">
        <v>3</v>
      </c>
      <c r="C8" s="26" t="s">
        <v>68</v>
      </c>
      <c r="D8" s="14">
        <v>0</v>
      </c>
      <c r="E8" s="14">
        <v>0</v>
      </c>
      <c r="F8" s="14">
        <v>125</v>
      </c>
      <c r="G8" s="14">
        <v>0</v>
      </c>
      <c r="H8" s="14">
        <v>48959</v>
      </c>
      <c r="I8" s="14">
        <v>0</v>
      </c>
      <c r="J8" s="14">
        <v>0</v>
      </c>
      <c r="K8" s="14">
        <v>0</v>
      </c>
      <c r="L8" s="14">
        <v>0</v>
      </c>
      <c r="M8" s="14">
        <v>0</v>
      </c>
      <c r="N8" s="14">
        <v>0</v>
      </c>
      <c r="O8" s="14">
        <v>0</v>
      </c>
      <c r="P8" s="14">
        <v>0</v>
      </c>
      <c r="Q8" s="14">
        <v>0</v>
      </c>
      <c r="R8" s="14">
        <v>0</v>
      </c>
      <c r="S8" s="14">
        <v>0</v>
      </c>
      <c r="T8" s="14">
        <v>0</v>
      </c>
      <c r="U8" s="14">
        <v>0</v>
      </c>
      <c r="V8" s="14">
        <v>0</v>
      </c>
      <c r="W8" s="14">
        <v>0</v>
      </c>
      <c r="X8" s="14">
        <v>0</v>
      </c>
      <c r="Y8" s="14">
        <v>2</v>
      </c>
      <c r="Z8" s="14">
        <v>0</v>
      </c>
      <c r="AA8" s="14">
        <v>0</v>
      </c>
      <c r="AB8" s="14">
        <v>0</v>
      </c>
      <c r="AC8" s="14">
        <v>0</v>
      </c>
      <c r="AD8" s="14">
        <v>0</v>
      </c>
      <c r="AE8" s="14">
        <v>0</v>
      </c>
      <c r="AF8" s="14">
        <v>0</v>
      </c>
      <c r="AG8" s="14">
        <v>0</v>
      </c>
      <c r="AH8" s="14">
        <v>0</v>
      </c>
      <c r="AI8" s="14">
        <v>0</v>
      </c>
      <c r="AJ8" s="14">
        <v>0</v>
      </c>
      <c r="AK8" s="14">
        <v>170</v>
      </c>
      <c r="AL8" s="14">
        <v>0</v>
      </c>
      <c r="AM8" s="14">
        <v>0</v>
      </c>
      <c r="AN8" s="14">
        <v>1044</v>
      </c>
      <c r="AO8" s="14">
        <v>0</v>
      </c>
      <c r="AP8" s="14">
        <v>0</v>
      </c>
      <c r="AQ8" s="41">
        <v>50301</v>
      </c>
      <c r="AR8" s="14">
        <v>45</v>
      </c>
      <c r="AS8" s="14">
        <v>1301</v>
      </c>
      <c r="AT8" s="14">
        <v>0</v>
      </c>
      <c r="AU8" s="14">
        <v>0</v>
      </c>
      <c r="AV8" s="14">
        <v>0</v>
      </c>
      <c r="AW8" s="14">
        <v>3</v>
      </c>
      <c r="AX8" s="14">
        <v>225</v>
      </c>
      <c r="AY8" s="41">
        <v>1574</v>
      </c>
      <c r="AZ8" s="41">
        <v>51875</v>
      </c>
      <c r="BA8" s="35">
        <v>9941</v>
      </c>
      <c r="BB8" s="41">
        <v>11515</v>
      </c>
      <c r="BC8" s="41">
        <v>61816</v>
      </c>
      <c r="BD8" s="35">
        <v>-44780</v>
      </c>
      <c r="BE8" s="41">
        <v>-33265</v>
      </c>
      <c r="BF8" s="41">
        <v>17036</v>
      </c>
    </row>
    <row r="9" spans="2:58" ht="12.75" customHeight="1">
      <c r="B9" s="25">
        <v>4</v>
      </c>
      <c r="C9" s="26" t="s">
        <v>0</v>
      </c>
      <c r="D9" s="14">
        <v>0</v>
      </c>
      <c r="E9" s="14">
        <v>2</v>
      </c>
      <c r="F9" s="14">
        <v>0</v>
      </c>
      <c r="G9" s="14">
        <v>0</v>
      </c>
      <c r="H9" s="14">
        <v>7</v>
      </c>
      <c r="I9" s="14">
        <v>0</v>
      </c>
      <c r="J9" s="14">
        <v>1587</v>
      </c>
      <c r="K9" s="14">
        <v>38</v>
      </c>
      <c r="L9" s="14">
        <v>166</v>
      </c>
      <c r="M9" s="14">
        <v>8</v>
      </c>
      <c r="N9" s="14">
        <v>1312</v>
      </c>
      <c r="O9" s="14">
        <v>10</v>
      </c>
      <c r="P9" s="14">
        <v>19</v>
      </c>
      <c r="Q9" s="14">
        <v>5</v>
      </c>
      <c r="R9" s="14">
        <v>0</v>
      </c>
      <c r="S9" s="14">
        <v>1</v>
      </c>
      <c r="T9" s="14">
        <v>1</v>
      </c>
      <c r="U9" s="14">
        <v>13</v>
      </c>
      <c r="V9" s="14">
        <v>2</v>
      </c>
      <c r="W9" s="14">
        <v>0</v>
      </c>
      <c r="X9" s="14">
        <v>3</v>
      </c>
      <c r="Y9" s="14">
        <v>4</v>
      </c>
      <c r="Z9" s="14">
        <v>1952</v>
      </c>
      <c r="AA9" s="14">
        <v>17767</v>
      </c>
      <c r="AB9" s="14">
        <v>0</v>
      </c>
      <c r="AC9" s="14">
        <v>0</v>
      </c>
      <c r="AD9" s="14">
        <v>0</v>
      </c>
      <c r="AE9" s="14">
        <v>0</v>
      </c>
      <c r="AF9" s="14">
        <v>0</v>
      </c>
      <c r="AG9" s="14">
        <v>0</v>
      </c>
      <c r="AH9" s="14">
        <v>0</v>
      </c>
      <c r="AI9" s="14">
        <v>0</v>
      </c>
      <c r="AJ9" s="14">
        <v>5</v>
      </c>
      <c r="AK9" s="14">
        <v>0</v>
      </c>
      <c r="AL9" s="14">
        <v>0</v>
      </c>
      <c r="AM9" s="14">
        <v>0</v>
      </c>
      <c r="AN9" s="14">
        <v>-2</v>
      </c>
      <c r="AO9" s="14">
        <v>0</v>
      </c>
      <c r="AP9" s="14">
        <v>2</v>
      </c>
      <c r="AQ9" s="41">
        <v>22902</v>
      </c>
      <c r="AR9" s="14">
        <v>-18</v>
      </c>
      <c r="AS9" s="14">
        <v>-24</v>
      </c>
      <c r="AT9" s="14">
        <v>0</v>
      </c>
      <c r="AU9" s="14">
        <v>0</v>
      </c>
      <c r="AV9" s="14">
        <v>0</v>
      </c>
      <c r="AW9" s="14">
        <v>-94</v>
      </c>
      <c r="AX9" s="14">
        <v>0</v>
      </c>
      <c r="AY9" s="41">
        <v>-136</v>
      </c>
      <c r="AZ9" s="41">
        <v>22766</v>
      </c>
      <c r="BA9" s="35">
        <v>5</v>
      </c>
      <c r="BB9" s="41">
        <v>-131</v>
      </c>
      <c r="BC9" s="41">
        <v>22771</v>
      </c>
      <c r="BD9" s="35">
        <v>-20115</v>
      </c>
      <c r="BE9" s="41">
        <v>-20246</v>
      </c>
      <c r="BF9" s="41">
        <v>2656</v>
      </c>
    </row>
    <row r="10" spans="2:58" ht="12.75" customHeight="1">
      <c r="B10" s="25">
        <v>5</v>
      </c>
      <c r="C10" s="26" t="s">
        <v>38</v>
      </c>
      <c r="D10" s="14">
        <v>8885</v>
      </c>
      <c r="E10" s="14">
        <v>30</v>
      </c>
      <c r="F10" s="14">
        <v>722</v>
      </c>
      <c r="G10" s="14">
        <v>0</v>
      </c>
      <c r="H10" s="14">
        <v>20168</v>
      </c>
      <c r="I10" s="14">
        <v>2</v>
      </c>
      <c r="J10" s="14">
        <v>337</v>
      </c>
      <c r="K10" s="14">
        <v>22</v>
      </c>
      <c r="L10" s="14">
        <v>0</v>
      </c>
      <c r="M10" s="14">
        <v>0</v>
      </c>
      <c r="N10" s="14">
        <v>10</v>
      </c>
      <c r="O10" s="14">
        <v>0</v>
      </c>
      <c r="P10" s="14">
        <v>0</v>
      </c>
      <c r="Q10" s="14">
        <v>0</v>
      </c>
      <c r="R10" s="14">
        <v>0</v>
      </c>
      <c r="S10" s="14">
        <v>0</v>
      </c>
      <c r="T10" s="14">
        <v>0</v>
      </c>
      <c r="U10" s="14">
        <v>0</v>
      </c>
      <c r="V10" s="14">
        <v>0</v>
      </c>
      <c r="W10" s="14">
        <v>0</v>
      </c>
      <c r="X10" s="14">
        <v>0</v>
      </c>
      <c r="Y10" s="14">
        <v>16</v>
      </c>
      <c r="Z10" s="14">
        <v>5</v>
      </c>
      <c r="AA10" s="14">
        <v>0</v>
      </c>
      <c r="AB10" s="14">
        <v>0</v>
      </c>
      <c r="AC10" s="14">
        <v>0</v>
      </c>
      <c r="AD10" s="14">
        <v>33</v>
      </c>
      <c r="AE10" s="14">
        <v>0</v>
      </c>
      <c r="AF10" s="14">
        <v>0</v>
      </c>
      <c r="AG10" s="14">
        <v>20</v>
      </c>
      <c r="AH10" s="14">
        <v>0</v>
      </c>
      <c r="AI10" s="14">
        <v>42</v>
      </c>
      <c r="AJ10" s="14">
        <v>194</v>
      </c>
      <c r="AK10" s="14">
        <v>2656</v>
      </c>
      <c r="AL10" s="14">
        <v>39</v>
      </c>
      <c r="AM10" s="14">
        <v>1</v>
      </c>
      <c r="AN10" s="14">
        <v>24619</v>
      </c>
      <c r="AO10" s="14">
        <v>0</v>
      </c>
      <c r="AP10" s="14">
        <v>22</v>
      </c>
      <c r="AQ10" s="41">
        <v>57825</v>
      </c>
      <c r="AR10" s="14">
        <v>2785</v>
      </c>
      <c r="AS10" s="14">
        <v>105618</v>
      </c>
      <c r="AT10" s="14">
        <v>1111</v>
      </c>
      <c r="AU10" s="14">
        <v>0</v>
      </c>
      <c r="AV10" s="14">
        <v>0</v>
      </c>
      <c r="AW10" s="14">
        <v>556</v>
      </c>
      <c r="AX10" s="14">
        <v>2</v>
      </c>
      <c r="AY10" s="41">
        <v>110072</v>
      </c>
      <c r="AZ10" s="41">
        <v>167897</v>
      </c>
      <c r="BA10" s="35">
        <v>135122</v>
      </c>
      <c r="BB10" s="41">
        <v>245194</v>
      </c>
      <c r="BC10" s="41">
        <v>303018</v>
      </c>
      <c r="BD10" s="35">
        <v>-119786</v>
      </c>
      <c r="BE10" s="41">
        <v>125408</v>
      </c>
      <c r="BF10" s="41">
        <v>183233</v>
      </c>
    </row>
    <row r="11" spans="2:58" ht="12.75" customHeight="1">
      <c r="B11" s="25">
        <v>6</v>
      </c>
      <c r="C11" s="26" t="s">
        <v>1</v>
      </c>
      <c r="D11" s="14">
        <v>200</v>
      </c>
      <c r="E11" s="14">
        <v>7</v>
      </c>
      <c r="F11" s="14">
        <v>408</v>
      </c>
      <c r="G11" s="14">
        <v>14</v>
      </c>
      <c r="H11" s="14">
        <v>154</v>
      </c>
      <c r="I11" s="14">
        <v>5925</v>
      </c>
      <c r="J11" s="14">
        <v>381</v>
      </c>
      <c r="K11" s="14">
        <v>1</v>
      </c>
      <c r="L11" s="14">
        <v>1</v>
      </c>
      <c r="M11" s="14">
        <v>311</v>
      </c>
      <c r="N11" s="14">
        <v>47</v>
      </c>
      <c r="O11" s="14">
        <v>14</v>
      </c>
      <c r="P11" s="14">
        <v>1</v>
      </c>
      <c r="Q11" s="14">
        <v>29</v>
      </c>
      <c r="R11" s="14">
        <v>4</v>
      </c>
      <c r="S11" s="14">
        <v>13</v>
      </c>
      <c r="T11" s="14">
        <v>70</v>
      </c>
      <c r="U11" s="14">
        <v>499</v>
      </c>
      <c r="V11" s="14">
        <v>381</v>
      </c>
      <c r="W11" s="14">
        <v>89</v>
      </c>
      <c r="X11" s="14">
        <v>20</v>
      </c>
      <c r="Y11" s="14">
        <v>89</v>
      </c>
      <c r="Z11" s="14">
        <v>527</v>
      </c>
      <c r="AA11" s="14">
        <v>7</v>
      </c>
      <c r="AB11" s="14">
        <v>16</v>
      </c>
      <c r="AC11" s="14">
        <v>35</v>
      </c>
      <c r="AD11" s="14">
        <v>1031</v>
      </c>
      <c r="AE11" s="14">
        <v>183</v>
      </c>
      <c r="AF11" s="14">
        <v>7</v>
      </c>
      <c r="AG11" s="14">
        <v>176</v>
      </c>
      <c r="AH11" s="14">
        <v>64</v>
      </c>
      <c r="AI11" s="14">
        <v>884</v>
      </c>
      <c r="AJ11" s="14">
        <v>75</v>
      </c>
      <c r="AK11" s="14">
        <v>1003</v>
      </c>
      <c r="AL11" s="14">
        <v>866</v>
      </c>
      <c r="AM11" s="14">
        <v>267</v>
      </c>
      <c r="AN11" s="14">
        <v>774</v>
      </c>
      <c r="AO11" s="14">
        <v>81</v>
      </c>
      <c r="AP11" s="14">
        <v>11</v>
      </c>
      <c r="AQ11" s="41">
        <v>14664</v>
      </c>
      <c r="AR11" s="14">
        <v>345</v>
      </c>
      <c r="AS11" s="14">
        <v>13469</v>
      </c>
      <c r="AT11" s="14">
        <v>0</v>
      </c>
      <c r="AU11" s="14">
        <v>4</v>
      </c>
      <c r="AV11" s="14">
        <v>781</v>
      </c>
      <c r="AW11" s="14">
        <v>-835</v>
      </c>
      <c r="AX11" s="14">
        <v>1</v>
      </c>
      <c r="AY11" s="41">
        <v>13765</v>
      </c>
      <c r="AZ11" s="41">
        <v>28428</v>
      </c>
      <c r="BA11" s="35">
        <v>21256</v>
      </c>
      <c r="BB11" s="41">
        <v>35021</v>
      </c>
      <c r="BC11" s="41">
        <v>49685</v>
      </c>
      <c r="BD11" s="35">
        <v>-27329</v>
      </c>
      <c r="BE11" s="41">
        <v>7692</v>
      </c>
      <c r="BF11" s="41">
        <v>22355</v>
      </c>
    </row>
    <row r="12" spans="2:58" ht="12.75" customHeight="1">
      <c r="B12" s="25">
        <v>7</v>
      </c>
      <c r="C12" s="26" t="s">
        <v>2</v>
      </c>
      <c r="D12" s="14">
        <v>1586</v>
      </c>
      <c r="E12" s="14">
        <v>18</v>
      </c>
      <c r="F12" s="14">
        <v>42</v>
      </c>
      <c r="G12" s="14">
        <v>6</v>
      </c>
      <c r="H12" s="14">
        <v>1459</v>
      </c>
      <c r="I12" s="14">
        <v>162</v>
      </c>
      <c r="J12" s="14">
        <v>42024</v>
      </c>
      <c r="K12" s="14">
        <v>22</v>
      </c>
      <c r="L12" s="14">
        <v>0</v>
      </c>
      <c r="M12" s="14">
        <v>220</v>
      </c>
      <c r="N12" s="14">
        <v>801</v>
      </c>
      <c r="O12" s="14">
        <v>15</v>
      </c>
      <c r="P12" s="14">
        <v>4</v>
      </c>
      <c r="Q12" s="14">
        <v>106</v>
      </c>
      <c r="R12" s="14">
        <v>6</v>
      </c>
      <c r="S12" s="14">
        <v>11</v>
      </c>
      <c r="T12" s="14">
        <v>82</v>
      </c>
      <c r="U12" s="14">
        <v>1099</v>
      </c>
      <c r="V12" s="14">
        <v>708</v>
      </c>
      <c r="W12" s="14">
        <v>335</v>
      </c>
      <c r="X12" s="14">
        <v>40</v>
      </c>
      <c r="Y12" s="14">
        <v>1143</v>
      </c>
      <c r="Z12" s="14">
        <v>8592</v>
      </c>
      <c r="AA12" s="14">
        <v>115</v>
      </c>
      <c r="AB12" s="14">
        <v>56</v>
      </c>
      <c r="AC12" s="14">
        <v>64</v>
      </c>
      <c r="AD12" s="14">
        <v>1872</v>
      </c>
      <c r="AE12" s="14">
        <v>503</v>
      </c>
      <c r="AF12" s="14">
        <v>105</v>
      </c>
      <c r="AG12" s="14">
        <v>260</v>
      </c>
      <c r="AH12" s="14">
        <v>1650</v>
      </c>
      <c r="AI12" s="14">
        <v>291</v>
      </c>
      <c r="AJ12" s="14">
        <v>1026</v>
      </c>
      <c r="AK12" s="14">
        <v>1819</v>
      </c>
      <c r="AL12" s="14">
        <v>550</v>
      </c>
      <c r="AM12" s="14">
        <v>814</v>
      </c>
      <c r="AN12" s="14">
        <v>1134</v>
      </c>
      <c r="AO12" s="14">
        <v>2164</v>
      </c>
      <c r="AP12" s="14">
        <v>38</v>
      </c>
      <c r="AQ12" s="41">
        <v>70943</v>
      </c>
      <c r="AR12" s="14">
        <v>227</v>
      </c>
      <c r="AS12" s="14">
        <v>1229</v>
      </c>
      <c r="AT12" s="14">
        <v>0</v>
      </c>
      <c r="AU12" s="14">
        <v>77</v>
      </c>
      <c r="AV12" s="14">
        <v>879</v>
      </c>
      <c r="AW12" s="14">
        <v>-1081</v>
      </c>
      <c r="AX12" s="14">
        <v>290</v>
      </c>
      <c r="AY12" s="41">
        <v>1622</v>
      </c>
      <c r="AZ12" s="41">
        <v>72565</v>
      </c>
      <c r="BA12" s="35">
        <v>86466</v>
      </c>
      <c r="BB12" s="41">
        <v>88087</v>
      </c>
      <c r="BC12" s="41">
        <v>159030</v>
      </c>
      <c r="BD12" s="35">
        <v>-39988</v>
      </c>
      <c r="BE12" s="41">
        <v>48099</v>
      </c>
      <c r="BF12" s="41">
        <v>119043</v>
      </c>
    </row>
    <row r="13" spans="2:58" ht="12.75" customHeight="1">
      <c r="B13" s="25">
        <v>8</v>
      </c>
      <c r="C13" s="26" t="s">
        <v>3</v>
      </c>
      <c r="D13" s="14">
        <v>4308</v>
      </c>
      <c r="E13" s="14">
        <v>6</v>
      </c>
      <c r="F13" s="14">
        <v>45</v>
      </c>
      <c r="G13" s="14">
        <v>41</v>
      </c>
      <c r="H13" s="14">
        <v>1018</v>
      </c>
      <c r="I13" s="14">
        <v>2420</v>
      </c>
      <c r="J13" s="14">
        <v>5666</v>
      </c>
      <c r="K13" s="14">
        <v>470</v>
      </c>
      <c r="L13" s="14">
        <v>101</v>
      </c>
      <c r="M13" s="14">
        <v>5438</v>
      </c>
      <c r="N13" s="14">
        <v>256</v>
      </c>
      <c r="O13" s="14">
        <v>57</v>
      </c>
      <c r="P13" s="14">
        <v>3</v>
      </c>
      <c r="Q13" s="14">
        <v>211</v>
      </c>
      <c r="R13" s="14">
        <v>18</v>
      </c>
      <c r="S13" s="14">
        <v>45</v>
      </c>
      <c r="T13" s="14">
        <v>166</v>
      </c>
      <c r="U13" s="14">
        <v>4011</v>
      </c>
      <c r="V13" s="14">
        <v>1305</v>
      </c>
      <c r="W13" s="14">
        <v>567</v>
      </c>
      <c r="X13" s="14">
        <v>205</v>
      </c>
      <c r="Y13" s="14">
        <v>485</v>
      </c>
      <c r="Z13" s="14">
        <v>1075</v>
      </c>
      <c r="AA13" s="14">
        <v>37</v>
      </c>
      <c r="AB13" s="14">
        <v>335</v>
      </c>
      <c r="AC13" s="14">
        <v>290</v>
      </c>
      <c r="AD13" s="14">
        <v>3</v>
      </c>
      <c r="AE13" s="14">
        <v>3</v>
      </c>
      <c r="AF13" s="14">
        <v>9</v>
      </c>
      <c r="AG13" s="14">
        <v>45</v>
      </c>
      <c r="AH13" s="14">
        <v>202</v>
      </c>
      <c r="AI13" s="14">
        <v>195</v>
      </c>
      <c r="AJ13" s="14">
        <v>677</v>
      </c>
      <c r="AK13" s="14">
        <v>39319</v>
      </c>
      <c r="AL13" s="14">
        <v>78</v>
      </c>
      <c r="AM13" s="14">
        <v>629</v>
      </c>
      <c r="AN13" s="14">
        <v>1216</v>
      </c>
      <c r="AO13" s="14">
        <v>80</v>
      </c>
      <c r="AP13" s="14">
        <v>225</v>
      </c>
      <c r="AQ13" s="41">
        <v>71258</v>
      </c>
      <c r="AR13" s="14">
        <v>554</v>
      </c>
      <c r="AS13" s="14">
        <v>9789</v>
      </c>
      <c r="AT13" s="14">
        <v>0</v>
      </c>
      <c r="AU13" s="14">
        <v>0</v>
      </c>
      <c r="AV13" s="14">
        <v>0</v>
      </c>
      <c r="AW13" s="14">
        <v>36</v>
      </c>
      <c r="AX13" s="14">
        <v>0</v>
      </c>
      <c r="AY13" s="41">
        <v>10378</v>
      </c>
      <c r="AZ13" s="41">
        <v>81636</v>
      </c>
      <c r="BA13" s="35">
        <v>1613</v>
      </c>
      <c r="BB13" s="41">
        <v>11991</v>
      </c>
      <c r="BC13" s="41">
        <v>83249</v>
      </c>
      <c r="BD13" s="35">
        <v>-81491</v>
      </c>
      <c r="BE13" s="41">
        <v>-69500</v>
      </c>
      <c r="BF13" s="41">
        <v>1758</v>
      </c>
    </row>
    <row r="14" spans="2:58" ht="12.75" customHeight="1">
      <c r="B14" s="25">
        <v>9</v>
      </c>
      <c r="C14" s="26" t="s">
        <v>4</v>
      </c>
      <c r="D14" s="14">
        <v>706</v>
      </c>
      <c r="E14" s="14">
        <v>74</v>
      </c>
      <c r="F14" s="14">
        <v>1870</v>
      </c>
      <c r="G14" s="14">
        <v>117</v>
      </c>
      <c r="H14" s="14">
        <v>674</v>
      </c>
      <c r="I14" s="14">
        <v>116</v>
      </c>
      <c r="J14" s="14">
        <v>1219</v>
      </c>
      <c r="K14" s="14">
        <v>45</v>
      </c>
      <c r="L14" s="14">
        <v>992</v>
      </c>
      <c r="M14" s="14">
        <v>119</v>
      </c>
      <c r="N14" s="14">
        <v>651</v>
      </c>
      <c r="O14" s="14">
        <v>206</v>
      </c>
      <c r="P14" s="14">
        <v>7</v>
      </c>
      <c r="Q14" s="14">
        <v>98</v>
      </c>
      <c r="R14" s="14">
        <v>5</v>
      </c>
      <c r="S14" s="14">
        <v>12</v>
      </c>
      <c r="T14" s="14">
        <v>61</v>
      </c>
      <c r="U14" s="14">
        <v>283</v>
      </c>
      <c r="V14" s="14">
        <v>85</v>
      </c>
      <c r="W14" s="14">
        <v>26</v>
      </c>
      <c r="X14" s="14">
        <v>68</v>
      </c>
      <c r="Y14" s="14">
        <v>43</v>
      </c>
      <c r="Z14" s="14">
        <v>4882</v>
      </c>
      <c r="AA14" s="14">
        <v>5176</v>
      </c>
      <c r="AB14" s="14">
        <v>541</v>
      </c>
      <c r="AC14" s="14">
        <v>253</v>
      </c>
      <c r="AD14" s="14">
        <v>716</v>
      </c>
      <c r="AE14" s="14">
        <v>68</v>
      </c>
      <c r="AF14" s="14">
        <v>142</v>
      </c>
      <c r="AG14" s="14">
        <v>22544</v>
      </c>
      <c r="AH14" s="14">
        <v>117</v>
      </c>
      <c r="AI14" s="14">
        <v>1450</v>
      </c>
      <c r="AJ14" s="14">
        <v>870</v>
      </c>
      <c r="AK14" s="14">
        <v>1100</v>
      </c>
      <c r="AL14" s="14">
        <v>178</v>
      </c>
      <c r="AM14" s="14">
        <v>415</v>
      </c>
      <c r="AN14" s="14">
        <v>1480</v>
      </c>
      <c r="AO14" s="14">
        <v>0</v>
      </c>
      <c r="AP14" s="14">
        <v>552</v>
      </c>
      <c r="AQ14" s="41">
        <v>47963</v>
      </c>
      <c r="AR14" s="14">
        <v>85</v>
      </c>
      <c r="AS14" s="14">
        <v>32524</v>
      </c>
      <c r="AT14" s="14">
        <v>0</v>
      </c>
      <c r="AU14" s="14">
        <v>0</v>
      </c>
      <c r="AV14" s="14">
        <v>0</v>
      </c>
      <c r="AW14" s="14">
        <v>-56</v>
      </c>
      <c r="AX14" s="14">
        <v>0</v>
      </c>
      <c r="AY14" s="41">
        <v>32553</v>
      </c>
      <c r="AZ14" s="41">
        <v>80516</v>
      </c>
      <c r="BA14" s="35">
        <v>198</v>
      </c>
      <c r="BB14" s="41">
        <v>32752</v>
      </c>
      <c r="BC14" s="41">
        <v>80714</v>
      </c>
      <c r="BD14" s="35">
        <v>-77879</v>
      </c>
      <c r="BE14" s="41">
        <v>-45127</v>
      </c>
      <c r="BF14" s="41">
        <v>2836</v>
      </c>
    </row>
    <row r="15" spans="2:58" ht="12.75" customHeight="1">
      <c r="B15" s="25">
        <v>10</v>
      </c>
      <c r="C15" s="26" t="s">
        <v>39</v>
      </c>
      <c r="D15" s="14">
        <v>504</v>
      </c>
      <c r="E15" s="14">
        <v>43</v>
      </c>
      <c r="F15" s="14">
        <v>376</v>
      </c>
      <c r="G15" s="14">
        <v>9</v>
      </c>
      <c r="H15" s="14">
        <v>1979</v>
      </c>
      <c r="I15" s="14">
        <v>192</v>
      </c>
      <c r="J15" s="14">
        <v>814</v>
      </c>
      <c r="K15" s="14">
        <v>37</v>
      </c>
      <c r="L15" s="14">
        <v>2</v>
      </c>
      <c r="M15" s="14">
        <v>5338</v>
      </c>
      <c r="N15" s="14">
        <v>37</v>
      </c>
      <c r="O15" s="14">
        <v>13</v>
      </c>
      <c r="P15" s="14">
        <v>3</v>
      </c>
      <c r="Q15" s="14">
        <v>79</v>
      </c>
      <c r="R15" s="14">
        <v>39</v>
      </c>
      <c r="S15" s="14">
        <v>135</v>
      </c>
      <c r="T15" s="14">
        <v>2044</v>
      </c>
      <c r="U15" s="14">
        <v>2148</v>
      </c>
      <c r="V15" s="14">
        <v>3415</v>
      </c>
      <c r="W15" s="14">
        <v>3014</v>
      </c>
      <c r="X15" s="14">
        <v>697</v>
      </c>
      <c r="Y15" s="14">
        <v>856</v>
      </c>
      <c r="Z15" s="14">
        <v>2910</v>
      </c>
      <c r="AA15" s="14">
        <v>0</v>
      </c>
      <c r="AB15" s="14">
        <v>727</v>
      </c>
      <c r="AC15" s="14">
        <v>189</v>
      </c>
      <c r="AD15" s="14">
        <v>1722</v>
      </c>
      <c r="AE15" s="14">
        <v>352</v>
      </c>
      <c r="AF15" s="14">
        <v>170</v>
      </c>
      <c r="AG15" s="14">
        <v>452</v>
      </c>
      <c r="AH15" s="14">
        <v>169</v>
      </c>
      <c r="AI15" s="14">
        <v>316</v>
      </c>
      <c r="AJ15" s="14">
        <v>428</v>
      </c>
      <c r="AK15" s="14">
        <v>631</v>
      </c>
      <c r="AL15" s="14">
        <v>254</v>
      </c>
      <c r="AM15" s="14">
        <v>2275</v>
      </c>
      <c r="AN15" s="14">
        <v>508</v>
      </c>
      <c r="AO15" s="14">
        <v>253</v>
      </c>
      <c r="AP15" s="14">
        <v>141</v>
      </c>
      <c r="AQ15" s="41">
        <v>33266</v>
      </c>
      <c r="AR15" s="14">
        <v>80</v>
      </c>
      <c r="AS15" s="14">
        <v>3047</v>
      </c>
      <c r="AT15" s="14">
        <v>0</v>
      </c>
      <c r="AU15" s="14">
        <v>0</v>
      </c>
      <c r="AV15" s="14">
        <v>0</v>
      </c>
      <c r="AW15" s="14">
        <v>314</v>
      </c>
      <c r="AX15" s="14">
        <v>6</v>
      </c>
      <c r="AY15" s="41">
        <v>3446</v>
      </c>
      <c r="AZ15" s="41">
        <v>36713</v>
      </c>
      <c r="BA15" s="35">
        <v>25676</v>
      </c>
      <c r="BB15" s="41">
        <v>29122</v>
      </c>
      <c r="BC15" s="41">
        <v>62389</v>
      </c>
      <c r="BD15" s="35">
        <v>-29385</v>
      </c>
      <c r="BE15" s="41">
        <v>-262</v>
      </c>
      <c r="BF15" s="41">
        <v>33004</v>
      </c>
    </row>
    <row r="16" spans="2:58" ht="12.75" customHeight="1">
      <c r="B16" s="25">
        <v>11</v>
      </c>
      <c r="C16" s="26" t="s">
        <v>5</v>
      </c>
      <c r="D16" s="14">
        <v>188</v>
      </c>
      <c r="E16" s="14">
        <v>2</v>
      </c>
      <c r="F16" s="14">
        <v>1</v>
      </c>
      <c r="G16" s="14">
        <v>0</v>
      </c>
      <c r="H16" s="14">
        <v>115</v>
      </c>
      <c r="I16" s="14">
        <v>20</v>
      </c>
      <c r="J16" s="14">
        <v>224</v>
      </c>
      <c r="K16" s="14">
        <v>35</v>
      </c>
      <c r="L16" s="14">
        <v>33</v>
      </c>
      <c r="M16" s="14">
        <v>90</v>
      </c>
      <c r="N16" s="14">
        <v>2074</v>
      </c>
      <c r="O16" s="14">
        <v>150</v>
      </c>
      <c r="P16" s="14">
        <v>2</v>
      </c>
      <c r="Q16" s="14">
        <v>100</v>
      </c>
      <c r="R16" s="14">
        <v>44</v>
      </c>
      <c r="S16" s="14">
        <v>45</v>
      </c>
      <c r="T16" s="14">
        <v>9584</v>
      </c>
      <c r="U16" s="14">
        <v>8695</v>
      </c>
      <c r="V16" s="14">
        <v>489</v>
      </c>
      <c r="W16" s="14">
        <v>147</v>
      </c>
      <c r="X16" s="14">
        <v>78</v>
      </c>
      <c r="Y16" s="14">
        <v>51</v>
      </c>
      <c r="Z16" s="14">
        <v>13294</v>
      </c>
      <c r="AA16" s="14">
        <v>3</v>
      </c>
      <c r="AB16" s="14">
        <v>102</v>
      </c>
      <c r="AC16" s="14">
        <v>10</v>
      </c>
      <c r="AD16" s="14">
        <v>61</v>
      </c>
      <c r="AE16" s="14">
        <v>1</v>
      </c>
      <c r="AF16" s="14">
        <v>27</v>
      </c>
      <c r="AG16" s="14">
        <v>3</v>
      </c>
      <c r="AH16" s="14">
        <v>1</v>
      </c>
      <c r="AI16" s="14">
        <v>49</v>
      </c>
      <c r="AJ16" s="14">
        <v>354</v>
      </c>
      <c r="AK16" s="14">
        <v>240</v>
      </c>
      <c r="AL16" s="14">
        <v>15</v>
      </c>
      <c r="AM16" s="14">
        <v>286</v>
      </c>
      <c r="AN16" s="14">
        <v>274</v>
      </c>
      <c r="AO16" s="14">
        <v>27</v>
      </c>
      <c r="AP16" s="14">
        <v>135</v>
      </c>
      <c r="AQ16" s="41">
        <v>37048</v>
      </c>
      <c r="AR16" s="14">
        <v>49</v>
      </c>
      <c r="AS16" s="14">
        <v>775</v>
      </c>
      <c r="AT16" s="14">
        <v>0</v>
      </c>
      <c r="AU16" s="14">
        <v>0</v>
      </c>
      <c r="AV16" s="14">
        <v>0</v>
      </c>
      <c r="AW16" s="14">
        <v>-101</v>
      </c>
      <c r="AX16" s="14">
        <v>0</v>
      </c>
      <c r="AY16" s="41">
        <v>723</v>
      </c>
      <c r="AZ16" s="41">
        <v>37772</v>
      </c>
      <c r="BA16" s="35">
        <v>11772</v>
      </c>
      <c r="BB16" s="41">
        <v>12495</v>
      </c>
      <c r="BC16" s="41">
        <v>49544</v>
      </c>
      <c r="BD16" s="35">
        <v>-28020</v>
      </c>
      <c r="BE16" s="41">
        <v>-15524</v>
      </c>
      <c r="BF16" s="41">
        <v>21524</v>
      </c>
    </row>
    <row r="17" spans="2:58" ht="12.75" customHeight="1">
      <c r="B17" s="25">
        <v>12</v>
      </c>
      <c r="C17" s="26" t="s">
        <v>6</v>
      </c>
      <c r="D17" s="14">
        <v>3</v>
      </c>
      <c r="E17" s="14">
        <v>0</v>
      </c>
      <c r="F17" s="14">
        <v>2</v>
      </c>
      <c r="G17" s="14">
        <v>1</v>
      </c>
      <c r="H17" s="14">
        <v>0</v>
      </c>
      <c r="I17" s="14">
        <v>0</v>
      </c>
      <c r="J17" s="14">
        <v>37</v>
      </c>
      <c r="K17" s="14">
        <v>0</v>
      </c>
      <c r="L17" s="14">
        <v>0</v>
      </c>
      <c r="M17" s="14">
        <v>150</v>
      </c>
      <c r="N17" s="14">
        <v>106</v>
      </c>
      <c r="O17" s="14">
        <v>4696</v>
      </c>
      <c r="P17" s="14">
        <v>0</v>
      </c>
      <c r="Q17" s="14">
        <v>6172</v>
      </c>
      <c r="R17" s="14">
        <v>368</v>
      </c>
      <c r="S17" s="14">
        <v>1101</v>
      </c>
      <c r="T17" s="14">
        <v>208</v>
      </c>
      <c r="U17" s="14">
        <v>1390</v>
      </c>
      <c r="V17" s="14">
        <v>4262</v>
      </c>
      <c r="W17" s="14">
        <v>597</v>
      </c>
      <c r="X17" s="14">
        <v>1263</v>
      </c>
      <c r="Y17" s="14">
        <v>65</v>
      </c>
      <c r="Z17" s="14">
        <v>5423</v>
      </c>
      <c r="AA17" s="14">
        <v>0</v>
      </c>
      <c r="AB17" s="14">
        <v>13</v>
      </c>
      <c r="AC17" s="14">
        <v>0</v>
      </c>
      <c r="AD17" s="14">
        <v>0</v>
      </c>
      <c r="AE17" s="14">
        <v>0</v>
      </c>
      <c r="AF17" s="14">
        <v>0</v>
      </c>
      <c r="AG17" s="14">
        <v>10</v>
      </c>
      <c r="AH17" s="14">
        <v>0</v>
      </c>
      <c r="AI17" s="14">
        <v>1</v>
      </c>
      <c r="AJ17" s="14">
        <v>0</v>
      </c>
      <c r="AK17" s="14">
        <v>1</v>
      </c>
      <c r="AL17" s="14">
        <v>0</v>
      </c>
      <c r="AM17" s="14">
        <v>23</v>
      </c>
      <c r="AN17" s="14">
        <v>6</v>
      </c>
      <c r="AO17" s="14">
        <v>0</v>
      </c>
      <c r="AP17" s="14">
        <v>192</v>
      </c>
      <c r="AQ17" s="41">
        <v>26090</v>
      </c>
      <c r="AR17" s="14">
        <v>0</v>
      </c>
      <c r="AS17" s="14">
        <v>-173</v>
      </c>
      <c r="AT17" s="14">
        <v>0</v>
      </c>
      <c r="AU17" s="14">
        <v>0</v>
      </c>
      <c r="AV17" s="14">
        <v>0</v>
      </c>
      <c r="AW17" s="14">
        <v>342</v>
      </c>
      <c r="AX17" s="14">
        <v>0</v>
      </c>
      <c r="AY17" s="41">
        <v>169</v>
      </c>
      <c r="AZ17" s="41">
        <v>26259</v>
      </c>
      <c r="BA17" s="35">
        <v>12509</v>
      </c>
      <c r="BB17" s="41">
        <v>12678</v>
      </c>
      <c r="BC17" s="41">
        <v>38768</v>
      </c>
      <c r="BD17" s="35">
        <v>-25843</v>
      </c>
      <c r="BE17" s="41">
        <v>-13164</v>
      </c>
      <c r="BF17" s="41">
        <v>12926</v>
      </c>
    </row>
    <row r="18" spans="2:58" ht="12.75" customHeight="1">
      <c r="B18" s="25">
        <v>13</v>
      </c>
      <c r="C18" s="26" t="s">
        <v>7</v>
      </c>
      <c r="D18" s="14">
        <v>0</v>
      </c>
      <c r="E18" s="14">
        <v>0</v>
      </c>
      <c r="F18" s="14">
        <v>0</v>
      </c>
      <c r="G18" s="14">
        <v>0</v>
      </c>
      <c r="H18" s="14">
        <v>203</v>
      </c>
      <c r="I18" s="14">
        <v>0</v>
      </c>
      <c r="J18" s="14">
        <v>22</v>
      </c>
      <c r="K18" s="14">
        <v>51</v>
      </c>
      <c r="L18" s="14">
        <v>0</v>
      </c>
      <c r="M18" s="14">
        <v>62</v>
      </c>
      <c r="N18" s="14">
        <v>302</v>
      </c>
      <c r="O18" s="14">
        <v>20</v>
      </c>
      <c r="P18" s="14">
        <v>1037</v>
      </c>
      <c r="Q18" s="14">
        <v>1636</v>
      </c>
      <c r="R18" s="14">
        <v>145</v>
      </c>
      <c r="S18" s="14">
        <v>200</v>
      </c>
      <c r="T18" s="14">
        <v>1764</v>
      </c>
      <c r="U18" s="14">
        <v>9407</v>
      </c>
      <c r="V18" s="14">
        <v>5767</v>
      </c>
      <c r="W18" s="14">
        <v>3912</v>
      </c>
      <c r="X18" s="14">
        <v>855</v>
      </c>
      <c r="Y18" s="14">
        <v>106</v>
      </c>
      <c r="Z18" s="14">
        <v>1848</v>
      </c>
      <c r="AA18" s="14">
        <v>25</v>
      </c>
      <c r="AB18" s="14">
        <v>4</v>
      </c>
      <c r="AC18" s="14">
        <v>0</v>
      </c>
      <c r="AD18" s="14">
        <v>3</v>
      </c>
      <c r="AE18" s="14">
        <v>0</v>
      </c>
      <c r="AF18" s="14">
        <v>0</v>
      </c>
      <c r="AG18" s="14">
        <v>1</v>
      </c>
      <c r="AH18" s="14">
        <v>11</v>
      </c>
      <c r="AI18" s="14">
        <v>15</v>
      </c>
      <c r="AJ18" s="14">
        <v>7</v>
      </c>
      <c r="AK18" s="14">
        <v>456</v>
      </c>
      <c r="AL18" s="14">
        <v>7</v>
      </c>
      <c r="AM18" s="14">
        <v>73</v>
      </c>
      <c r="AN18" s="14">
        <v>84</v>
      </c>
      <c r="AO18" s="14">
        <v>5</v>
      </c>
      <c r="AP18" s="14">
        <v>146</v>
      </c>
      <c r="AQ18" s="41">
        <v>28174</v>
      </c>
      <c r="AR18" s="14">
        <v>5</v>
      </c>
      <c r="AS18" s="14">
        <v>41</v>
      </c>
      <c r="AT18" s="14">
        <v>0</v>
      </c>
      <c r="AU18" s="14">
        <v>0</v>
      </c>
      <c r="AV18" s="14">
        <v>0</v>
      </c>
      <c r="AW18" s="14">
        <v>44</v>
      </c>
      <c r="AX18" s="14">
        <v>0</v>
      </c>
      <c r="AY18" s="41">
        <v>90</v>
      </c>
      <c r="AZ18" s="41">
        <v>28263</v>
      </c>
      <c r="BA18" s="35">
        <v>1957</v>
      </c>
      <c r="BB18" s="41">
        <v>2047</v>
      </c>
      <c r="BC18" s="41">
        <v>30220</v>
      </c>
      <c r="BD18" s="35">
        <v>-28412</v>
      </c>
      <c r="BE18" s="41">
        <v>-26365</v>
      </c>
      <c r="BF18" s="41">
        <v>1809</v>
      </c>
    </row>
    <row r="19" spans="2:58" ht="12.75" customHeight="1">
      <c r="B19" s="25">
        <v>14</v>
      </c>
      <c r="C19" s="26" t="s">
        <v>8</v>
      </c>
      <c r="D19" s="14">
        <v>87</v>
      </c>
      <c r="E19" s="14">
        <v>3</v>
      </c>
      <c r="F19" s="14">
        <v>25</v>
      </c>
      <c r="G19" s="14">
        <v>86</v>
      </c>
      <c r="H19" s="14">
        <v>509</v>
      </c>
      <c r="I19" s="14">
        <v>95</v>
      </c>
      <c r="J19" s="14">
        <v>371</v>
      </c>
      <c r="K19" s="14">
        <v>22</v>
      </c>
      <c r="L19" s="14">
        <v>0</v>
      </c>
      <c r="M19" s="14">
        <v>669</v>
      </c>
      <c r="N19" s="14">
        <v>238</v>
      </c>
      <c r="O19" s="14">
        <v>90</v>
      </c>
      <c r="P19" s="14">
        <v>1</v>
      </c>
      <c r="Q19" s="14">
        <v>1306</v>
      </c>
      <c r="R19" s="14">
        <v>93</v>
      </c>
      <c r="S19" s="14">
        <v>304</v>
      </c>
      <c r="T19" s="14">
        <v>1734</v>
      </c>
      <c r="U19" s="14">
        <v>3550</v>
      </c>
      <c r="V19" s="14">
        <v>2119</v>
      </c>
      <c r="W19" s="14">
        <v>1446</v>
      </c>
      <c r="X19" s="14">
        <v>263</v>
      </c>
      <c r="Y19" s="14">
        <v>144</v>
      </c>
      <c r="Z19" s="14">
        <v>16379</v>
      </c>
      <c r="AA19" s="14">
        <v>24</v>
      </c>
      <c r="AB19" s="14">
        <v>22</v>
      </c>
      <c r="AC19" s="14">
        <v>3</v>
      </c>
      <c r="AD19" s="14">
        <v>662</v>
      </c>
      <c r="AE19" s="14">
        <v>12</v>
      </c>
      <c r="AF19" s="14">
        <v>110</v>
      </c>
      <c r="AG19" s="14">
        <v>126</v>
      </c>
      <c r="AH19" s="14">
        <v>39</v>
      </c>
      <c r="AI19" s="14">
        <v>488</v>
      </c>
      <c r="AJ19" s="14">
        <v>24</v>
      </c>
      <c r="AK19" s="14">
        <v>102</v>
      </c>
      <c r="AL19" s="14">
        <v>82</v>
      </c>
      <c r="AM19" s="14">
        <v>145</v>
      </c>
      <c r="AN19" s="14">
        <v>473</v>
      </c>
      <c r="AO19" s="14">
        <v>2</v>
      </c>
      <c r="AP19" s="14">
        <v>73</v>
      </c>
      <c r="AQ19" s="41">
        <v>31924</v>
      </c>
      <c r="AR19" s="14">
        <v>102</v>
      </c>
      <c r="AS19" s="14">
        <v>1093</v>
      </c>
      <c r="AT19" s="14">
        <v>0</v>
      </c>
      <c r="AU19" s="14">
        <v>13</v>
      </c>
      <c r="AV19" s="14">
        <v>1021</v>
      </c>
      <c r="AW19" s="14">
        <v>192</v>
      </c>
      <c r="AX19" s="14">
        <v>53</v>
      </c>
      <c r="AY19" s="41">
        <v>2474</v>
      </c>
      <c r="AZ19" s="41">
        <v>34398</v>
      </c>
      <c r="BA19" s="35">
        <v>18127</v>
      </c>
      <c r="BB19" s="41">
        <v>20601</v>
      </c>
      <c r="BC19" s="41">
        <v>52525</v>
      </c>
      <c r="BD19" s="35">
        <v>-26962</v>
      </c>
      <c r="BE19" s="41">
        <v>-6361</v>
      </c>
      <c r="BF19" s="41">
        <v>25563</v>
      </c>
    </row>
    <row r="20" spans="2:58" ht="12.75" customHeight="1">
      <c r="B20" s="25">
        <v>15</v>
      </c>
      <c r="C20" s="26" t="s">
        <v>40</v>
      </c>
      <c r="D20" s="14">
        <v>0</v>
      </c>
      <c r="E20" s="14">
        <v>0</v>
      </c>
      <c r="F20" s="14">
        <v>0</v>
      </c>
      <c r="G20" s="14">
        <v>5</v>
      </c>
      <c r="H20" s="14">
        <v>0</v>
      </c>
      <c r="I20" s="14">
        <v>0</v>
      </c>
      <c r="J20" s="14">
        <v>22</v>
      </c>
      <c r="K20" s="14">
        <v>0</v>
      </c>
      <c r="L20" s="14">
        <v>0</v>
      </c>
      <c r="M20" s="14">
        <v>6</v>
      </c>
      <c r="N20" s="14">
        <v>53</v>
      </c>
      <c r="O20" s="14">
        <v>17</v>
      </c>
      <c r="P20" s="14">
        <v>0</v>
      </c>
      <c r="Q20" s="14">
        <v>14</v>
      </c>
      <c r="R20" s="14">
        <v>415</v>
      </c>
      <c r="S20" s="14">
        <v>329</v>
      </c>
      <c r="T20" s="14">
        <v>289</v>
      </c>
      <c r="U20" s="14">
        <v>405</v>
      </c>
      <c r="V20" s="14">
        <v>1092</v>
      </c>
      <c r="W20" s="14">
        <v>67</v>
      </c>
      <c r="X20" s="14">
        <v>194</v>
      </c>
      <c r="Y20" s="14">
        <v>1</v>
      </c>
      <c r="Z20" s="14">
        <v>1333</v>
      </c>
      <c r="AA20" s="14">
        <v>0</v>
      </c>
      <c r="AB20" s="14">
        <v>159</v>
      </c>
      <c r="AC20" s="14">
        <v>0</v>
      </c>
      <c r="AD20" s="14">
        <v>1</v>
      </c>
      <c r="AE20" s="14">
        <v>0</v>
      </c>
      <c r="AF20" s="14">
        <v>0</v>
      </c>
      <c r="AG20" s="14">
        <v>4</v>
      </c>
      <c r="AH20" s="14">
        <v>1</v>
      </c>
      <c r="AI20" s="14">
        <v>24</v>
      </c>
      <c r="AJ20" s="14">
        <v>0</v>
      </c>
      <c r="AK20" s="14">
        <v>0</v>
      </c>
      <c r="AL20" s="14">
        <v>0</v>
      </c>
      <c r="AM20" s="14">
        <v>714</v>
      </c>
      <c r="AN20" s="14">
        <v>1</v>
      </c>
      <c r="AO20" s="14">
        <v>0</v>
      </c>
      <c r="AP20" s="14">
        <v>0</v>
      </c>
      <c r="AQ20" s="41">
        <v>5146</v>
      </c>
      <c r="AR20" s="14">
        <v>0</v>
      </c>
      <c r="AS20" s="14">
        <v>0</v>
      </c>
      <c r="AT20" s="14">
        <v>0</v>
      </c>
      <c r="AU20" s="14">
        <v>653</v>
      </c>
      <c r="AV20" s="14">
        <v>11278</v>
      </c>
      <c r="AW20" s="14">
        <v>-84</v>
      </c>
      <c r="AX20" s="14">
        <v>3</v>
      </c>
      <c r="AY20" s="41">
        <v>11849</v>
      </c>
      <c r="AZ20" s="41">
        <v>16994</v>
      </c>
      <c r="BA20" s="35">
        <v>2463</v>
      </c>
      <c r="BB20" s="41">
        <v>14312</v>
      </c>
      <c r="BC20" s="41">
        <v>19458</v>
      </c>
      <c r="BD20" s="35">
        <v>-16426</v>
      </c>
      <c r="BE20" s="41">
        <v>-2114</v>
      </c>
      <c r="BF20" s="41">
        <v>3032</v>
      </c>
    </row>
    <row r="21" spans="2:58" ht="12.75" customHeight="1">
      <c r="B21" s="25">
        <v>16</v>
      </c>
      <c r="C21" s="26" t="s">
        <v>41</v>
      </c>
      <c r="D21" s="14">
        <v>0</v>
      </c>
      <c r="E21" s="14">
        <v>0</v>
      </c>
      <c r="F21" s="14">
        <v>0</v>
      </c>
      <c r="G21" s="14">
        <v>6</v>
      </c>
      <c r="H21" s="14">
        <v>0</v>
      </c>
      <c r="I21" s="14">
        <v>0</v>
      </c>
      <c r="J21" s="14">
        <v>1</v>
      </c>
      <c r="K21" s="14">
        <v>0</v>
      </c>
      <c r="L21" s="14">
        <v>0</v>
      </c>
      <c r="M21" s="14">
        <v>41</v>
      </c>
      <c r="N21" s="14">
        <v>27</v>
      </c>
      <c r="O21" s="14">
        <v>14</v>
      </c>
      <c r="P21" s="14">
        <v>0</v>
      </c>
      <c r="Q21" s="14">
        <v>13</v>
      </c>
      <c r="R21" s="14">
        <v>14</v>
      </c>
      <c r="S21" s="14">
        <v>1159</v>
      </c>
      <c r="T21" s="14">
        <v>34</v>
      </c>
      <c r="U21" s="14">
        <v>489</v>
      </c>
      <c r="V21" s="14">
        <v>127</v>
      </c>
      <c r="W21" s="14">
        <v>17</v>
      </c>
      <c r="X21" s="14">
        <v>16</v>
      </c>
      <c r="Y21" s="14">
        <v>0</v>
      </c>
      <c r="Z21" s="14">
        <v>17</v>
      </c>
      <c r="AA21" s="14">
        <v>0</v>
      </c>
      <c r="AB21" s="14">
        <v>5</v>
      </c>
      <c r="AC21" s="14">
        <v>0</v>
      </c>
      <c r="AD21" s="14">
        <v>1</v>
      </c>
      <c r="AE21" s="14">
        <v>0</v>
      </c>
      <c r="AF21" s="14">
        <v>0</v>
      </c>
      <c r="AG21" s="14">
        <v>4</v>
      </c>
      <c r="AH21" s="14">
        <v>0</v>
      </c>
      <c r="AI21" s="14">
        <v>2</v>
      </c>
      <c r="AJ21" s="14">
        <v>0</v>
      </c>
      <c r="AK21" s="14">
        <v>0</v>
      </c>
      <c r="AL21" s="14">
        <v>0</v>
      </c>
      <c r="AM21" s="14">
        <v>1045</v>
      </c>
      <c r="AN21" s="14">
        <v>1</v>
      </c>
      <c r="AO21" s="14">
        <v>0</v>
      </c>
      <c r="AP21" s="14">
        <v>0</v>
      </c>
      <c r="AQ21" s="41">
        <v>3034</v>
      </c>
      <c r="AR21" s="14">
        <v>0</v>
      </c>
      <c r="AS21" s="14">
        <v>102</v>
      </c>
      <c r="AT21" s="14">
        <v>0</v>
      </c>
      <c r="AU21" s="14">
        <v>493</v>
      </c>
      <c r="AV21" s="14">
        <v>16718</v>
      </c>
      <c r="AW21" s="14">
        <v>-197</v>
      </c>
      <c r="AX21" s="14">
        <v>57</v>
      </c>
      <c r="AY21" s="41">
        <v>17174</v>
      </c>
      <c r="AZ21" s="41">
        <v>20208</v>
      </c>
      <c r="BA21" s="35">
        <v>8223</v>
      </c>
      <c r="BB21" s="41">
        <v>25397</v>
      </c>
      <c r="BC21" s="41">
        <v>28431</v>
      </c>
      <c r="BD21" s="35">
        <v>-18929</v>
      </c>
      <c r="BE21" s="41">
        <v>6468</v>
      </c>
      <c r="BF21" s="41">
        <v>9502</v>
      </c>
    </row>
    <row r="22" spans="2:58" ht="12.75" customHeight="1">
      <c r="B22" s="25">
        <v>17</v>
      </c>
      <c r="C22" s="26" t="s">
        <v>42</v>
      </c>
      <c r="D22" s="14">
        <v>11</v>
      </c>
      <c r="E22" s="14">
        <v>0</v>
      </c>
      <c r="F22" s="14">
        <v>0</v>
      </c>
      <c r="G22" s="14">
        <v>0</v>
      </c>
      <c r="H22" s="14">
        <v>0</v>
      </c>
      <c r="I22" s="14">
        <v>0</v>
      </c>
      <c r="J22" s="14">
        <v>0</v>
      </c>
      <c r="K22" s="14">
        <v>0</v>
      </c>
      <c r="L22" s="14">
        <v>0</v>
      </c>
      <c r="M22" s="14">
        <v>0</v>
      </c>
      <c r="N22" s="14">
        <v>0</v>
      </c>
      <c r="O22" s="14">
        <v>0</v>
      </c>
      <c r="P22" s="14">
        <v>0</v>
      </c>
      <c r="Q22" s="14">
        <v>0</v>
      </c>
      <c r="R22" s="14">
        <v>8</v>
      </c>
      <c r="S22" s="14">
        <v>44</v>
      </c>
      <c r="T22" s="14">
        <v>3423</v>
      </c>
      <c r="U22" s="14">
        <v>110</v>
      </c>
      <c r="V22" s="14">
        <v>26</v>
      </c>
      <c r="W22" s="14">
        <v>15</v>
      </c>
      <c r="X22" s="14">
        <v>6</v>
      </c>
      <c r="Y22" s="14">
        <v>1</v>
      </c>
      <c r="Z22" s="14">
        <v>31</v>
      </c>
      <c r="AA22" s="14">
        <v>0</v>
      </c>
      <c r="AB22" s="14">
        <v>2</v>
      </c>
      <c r="AC22" s="14">
        <v>1</v>
      </c>
      <c r="AD22" s="14">
        <v>208</v>
      </c>
      <c r="AE22" s="14">
        <v>2</v>
      </c>
      <c r="AF22" s="14">
        <v>0</v>
      </c>
      <c r="AG22" s="14">
        <v>3</v>
      </c>
      <c r="AH22" s="14">
        <v>13</v>
      </c>
      <c r="AI22" s="14">
        <v>525</v>
      </c>
      <c r="AJ22" s="14">
        <v>0</v>
      </c>
      <c r="AK22" s="14">
        <v>2889</v>
      </c>
      <c r="AL22" s="14">
        <v>0</v>
      </c>
      <c r="AM22" s="14">
        <v>581</v>
      </c>
      <c r="AN22" s="14">
        <v>165</v>
      </c>
      <c r="AO22" s="14">
        <v>128</v>
      </c>
      <c r="AP22" s="14">
        <v>0</v>
      </c>
      <c r="AQ22" s="41">
        <v>8189</v>
      </c>
      <c r="AR22" s="14">
        <v>9</v>
      </c>
      <c r="AS22" s="14">
        <v>752</v>
      </c>
      <c r="AT22" s="14">
        <v>0</v>
      </c>
      <c r="AU22" s="14">
        <v>1023</v>
      </c>
      <c r="AV22" s="14">
        <v>14803</v>
      </c>
      <c r="AW22" s="14">
        <v>41</v>
      </c>
      <c r="AX22" s="14">
        <v>16</v>
      </c>
      <c r="AY22" s="41">
        <v>16643</v>
      </c>
      <c r="AZ22" s="41">
        <v>24832</v>
      </c>
      <c r="BA22" s="35">
        <v>41726</v>
      </c>
      <c r="BB22" s="41">
        <v>58369</v>
      </c>
      <c r="BC22" s="41">
        <v>66558</v>
      </c>
      <c r="BD22" s="35">
        <v>-23910</v>
      </c>
      <c r="BE22" s="41">
        <v>34459</v>
      </c>
      <c r="BF22" s="41">
        <v>42648</v>
      </c>
    </row>
    <row r="23" spans="2:58" ht="12.75" customHeight="1">
      <c r="B23" s="25">
        <v>18</v>
      </c>
      <c r="C23" s="26" t="s">
        <v>43</v>
      </c>
      <c r="D23" s="14">
        <v>0</v>
      </c>
      <c r="E23" s="14">
        <v>0</v>
      </c>
      <c r="F23" s="14">
        <v>0</v>
      </c>
      <c r="G23" s="14">
        <v>0</v>
      </c>
      <c r="H23" s="14">
        <v>0</v>
      </c>
      <c r="I23" s="14">
        <v>0</v>
      </c>
      <c r="J23" s="14">
        <v>1</v>
      </c>
      <c r="K23" s="14">
        <v>0</v>
      </c>
      <c r="L23" s="14">
        <v>0</v>
      </c>
      <c r="M23" s="14">
        <v>0</v>
      </c>
      <c r="N23" s="14">
        <v>0</v>
      </c>
      <c r="O23" s="14">
        <v>0</v>
      </c>
      <c r="P23" s="14">
        <v>0</v>
      </c>
      <c r="Q23" s="14">
        <v>29</v>
      </c>
      <c r="R23" s="14">
        <v>23</v>
      </c>
      <c r="S23" s="14">
        <v>68</v>
      </c>
      <c r="T23" s="14">
        <v>5142</v>
      </c>
      <c r="U23" s="14">
        <v>43792</v>
      </c>
      <c r="V23" s="14">
        <v>7512</v>
      </c>
      <c r="W23" s="14">
        <v>15992</v>
      </c>
      <c r="X23" s="14">
        <v>162</v>
      </c>
      <c r="Y23" s="14">
        <v>7</v>
      </c>
      <c r="Z23" s="14">
        <v>46</v>
      </c>
      <c r="AA23" s="14">
        <v>0</v>
      </c>
      <c r="AB23" s="14">
        <v>0</v>
      </c>
      <c r="AC23" s="14">
        <v>0</v>
      </c>
      <c r="AD23" s="14">
        <v>7</v>
      </c>
      <c r="AE23" s="14">
        <v>4</v>
      </c>
      <c r="AF23" s="14">
        <v>0</v>
      </c>
      <c r="AG23" s="14">
        <v>0</v>
      </c>
      <c r="AH23" s="14">
        <v>81</v>
      </c>
      <c r="AI23" s="14">
        <v>122</v>
      </c>
      <c r="AJ23" s="14">
        <v>114</v>
      </c>
      <c r="AK23" s="14">
        <v>1</v>
      </c>
      <c r="AL23" s="14">
        <v>0</v>
      </c>
      <c r="AM23" s="14">
        <v>1151</v>
      </c>
      <c r="AN23" s="14">
        <v>2</v>
      </c>
      <c r="AO23" s="14">
        <v>145</v>
      </c>
      <c r="AP23" s="14">
        <v>0</v>
      </c>
      <c r="AQ23" s="41">
        <v>74402</v>
      </c>
      <c r="AR23" s="14">
        <v>3</v>
      </c>
      <c r="AS23" s="14">
        <v>403</v>
      </c>
      <c r="AT23" s="14">
        <v>0</v>
      </c>
      <c r="AU23" s="14">
        <v>0</v>
      </c>
      <c r="AV23" s="14">
        <v>0</v>
      </c>
      <c r="AW23" s="14">
        <v>2421</v>
      </c>
      <c r="AX23" s="14">
        <v>2813</v>
      </c>
      <c r="AY23" s="41">
        <v>5640</v>
      </c>
      <c r="AZ23" s="41">
        <v>80042</v>
      </c>
      <c r="BA23" s="35">
        <v>159143</v>
      </c>
      <c r="BB23" s="41">
        <v>164783</v>
      </c>
      <c r="BC23" s="41">
        <v>239185</v>
      </c>
      <c r="BD23" s="35">
        <v>-73139</v>
      </c>
      <c r="BE23" s="41">
        <v>91644</v>
      </c>
      <c r="BF23" s="41">
        <v>166046</v>
      </c>
    </row>
    <row r="24" spans="2:58" ht="12.75" customHeight="1">
      <c r="B24" s="25">
        <v>19</v>
      </c>
      <c r="C24" s="26" t="s">
        <v>44</v>
      </c>
      <c r="D24" s="14">
        <v>4</v>
      </c>
      <c r="E24" s="14">
        <v>0</v>
      </c>
      <c r="F24" s="14">
        <v>33</v>
      </c>
      <c r="G24" s="14">
        <v>0</v>
      </c>
      <c r="H24" s="14">
        <v>0</v>
      </c>
      <c r="I24" s="14">
        <v>0</v>
      </c>
      <c r="J24" s="14">
        <v>2</v>
      </c>
      <c r="K24" s="14">
        <v>0</v>
      </c>
      <c r="L24" s="14">
        <v>0</v>
      </c>
      <c r="M24" s="14">
        <v>0</v>
      </c>
      <c r="N24" s="14">
        <v>0</v>
      </c>
      <c r="O24" s="14">
        <v>0</v>
      </c>
      <c r="P24" s="14">
        <v>0</v>
      </c>
      <c r="Q24" s="14">
        <v>13</v>
      </c>
      <c r="R24" s="14">
        <v>60</v>
      </c>
      <c r="S24" s="14">
        <v>205</v>
      </c>
      <c r="T24" s="14">
        <v>544</v>
      </c>
      <c r="U24" s="14">
        <v>2380</v>
      </c>
      <c r="V24" s="14">
        <v>8088</v>
      </c>
      <c r="W24" s="14">
        <v>1118</v>
      </c>
      <c r="X24" s="14">
        <v>834</v>
      </c>
      <c r="Y24" s="14">
        <v>5</v>
      </c>
      <c r="Z24" s="14">
        <v>1530</v>
      </c>
      <c r="AA24" s="14">
        <v>0</v>
      </c>
      <c r="AB24" s="14">
        <v>3</v>
      </c>
      <c r="AC24" s="14">
        <v>0</v>
      </c>
      <c r="AD24" s="14">
        <v>56</v>
      </c>
      <c r="AE24" s="14">
        <v>0</v>
      </c>
      <c r="AF24" s="14">
        <v>3</v>
      </c>
      <c r="AG24" s="14">
        <v>25</v>
      </c>
      <c r="AH24" s="14">
        <v>24</v>
      </c>
      <c r="AI24" s="14">
        <v>191</v>
      </c>
      <c r="AJ24" s="14">
        <v>108</v>
      </c>
      <c r="AK24" s="14">
        <v>41</v>
      </c>
      <c r="AL24" s="14">
        <v>0</v>
      </c>
      <c r="AM24" s="14">
        <v>924</v>
      </c>
      <c r="AN24" s="14">
        <v>26</v>
      </c>
      <c r="AO24" s="14">
        <v>0</v>
      </c>
      <c r="AP24" s="14">
        <v>24</v>
      </c>
      <c r="AQ24" s="41">
        <v>16243</v>
      </c>
      <c r="AR24" s="14">
        <v>177</v>
      </c>
      <c r="AS24" s="14">
        <v>11895</v>
      </c>
      <c r="AT24" s="14">
        <v>0</v>
      </c>
      <c r="AU24" s="14">
        <v>2978</v>
      </c>
      <c r="AV24" s="14">
        <v>11945</v>
      </c>
      <c r="AW24" s="14">
        <v>-4026</v>
      </c>
      <c r="AX24" s="14">
        <v>157</v>
      </c>
      <c r="AY24" s="41">
        <v>23126</v>
      </c>
      <c r="AZ24" s="41">
        <v>39369</v>
      </c>
      <c r="BA24" s="35">
        <v>67510</v>
      </c>
      <c r="BB24" s="41">
        <v>90637</v>
      </c>
      <c r="BC24" s="41">
        <v>106879</v>
      </c>
      <c r="BD24" s="35">
        <v>-29862</v>
      </c>
      <c r="BE24" s="41">
        <v>60775</v>
      </c>
      <c r="BF24" s="41">
        <v>77018</v>
      </c>
    </row>
    <row r="25" spans="2:58" ht="12.75" customHeight="1">
      <c r="B25" s="25">
        <v>20</v>
      </c>
      <c r="C25" s="26" t="s">
        <v>45</v>
      </c>
      <c r="D25" s="14">
        <v>0</v>
      </c>
      <c r="E25" s="14">
        <v>0</v>
      </c>
      <c r="F25" s="14">
        <v>1</v>
      </c>
      <c r="G25" s="14">
        <v>0</v>
      </c>
      <c r="H25" s="14">
        <v>5</v>
      </c>
      <c r="I25" s="14">
        <v>0</v>
      </c>
      <c r="J25" s="14">
        <v>1</v>
      </c>
      <c r="K25" s="14">
        <v>0</v>
      </c>
      <c r="L25" s="14">
        <v>0</v>
      </c>
      <c r="M25" s="14">
        <v>1</v>
      </c>
      <c r="N25" s="14">
        <v>0</v>
      </c>
      <c r="O25" s="14">
        <v>0</v>
      </c>
      <c r="P25" s="14">
        <v>0</v>
      </c>
      <c r="Q25" s="14">
        <v>1</v>
      </c>
      <c r="R25" s="14">
        <v>1</v>
      </c>
      <c r="S25" s="14">
        <v>3</v>
      </c>
      <c r="T25" s="14">
        <v>5</v>
      </c>
      <c r="U25" s="14">
        <v>6</v>
      </c>
      <c r="V25" s="14">
        <v>4</v>
      </c>
      <c r="W25" s="14">
        <v>646</v>
      </c>
      <c r="X25" s="14">
        <v>24</v>
      </c>
      <c r="Y25" s="14">
        <v>1</v>
      </c>
      <c r="Z25" s="14">
        <v>472</v>
      </c>
      <c r="AA25" s="14">
        <v>1</v>
      </c>
      <c r="AB25" s="14">
        <v>0</v>
      </c>
      <c r="AC25" s="14">
        <v>0</v>
      </c>
      <c r="AD25" s="14">
        <v>110</v>
      </c>
      <c r="AE25" s="14">
        <v>25</v>
      </c>
      <c r="AF25" s="14">
        <v>14</v>
      </c>
      <c r="AG25" s="14">
        <v>21</v>
      </c>
      <c r="AH25" s="14">
        <v>24</v>
      </c>
      <c r="AI25" s="14">
        <v>102</v>
      </c>
      <c r="AJ25" s="14">
        <v>17</v>
      </c>
      <c r="AK25" s="14">
        <v>11</v>
      </c>
      <c r="AL25" s="14">
        <v>4</v>
      </c>
      <c r="AM25" s="14">
        <v>116</v>
      </c>
      <c r="AN25" s="14">
        <v>39</v>
      </c>
      <c r="AO25" s="14">
        <v>0</v>
      </c>
      <c r="AP25" s="14">
        <v>0</v>
      </c>
      <c r="AQ25" s="41">
        <v>1658</v>
      </c>
      <c r="AR25" s="14">
        <v>290</v>
      </c>
      <c r="AS25" s="14">
        <v>23174</v>
      </c>
      <c r="AT25" s="14">
        <v>0</v>
      </c>
      <c r="AU25" s="14">
        <v>3841</v>
      </c>
      <c r="AV25" s="14">
        <v>11886</v>
      </c>
      <c r="AW25" s="14">
        <v>-1228</v>
      </c>
      <c r="AX25" s="14">
        <v>32</v>
      </c>
      <c r="AY25" s="41">
        <v>37995</v>
      </c>
      <c r="AZ25" s="41">
        <v>39653</v>
      </c>
      <c r="BA25" s="35">
        <v>52048</v>
      </c>
      <c r="BB25" s="41">
        <v>90043</v>
      </c>
      <c r="BC25" s="41">
        <v>91700</v>
      </c>
      <c r="BD25" s="35">
        <v>-34340</v>
      </c>
      <c r="BE25" s="41">
        <v>55703</v>
      </c>
      <c r="BF25" s="41">
        <v>57361</v>
      </c>
    </row>
    <row r="26" spans="2:58" ht="12.75" customHeight="1">
      <c r="B26" s="25">
        <v>21</v>
      </c>
      <c r="C26" s="26" t="s">
        <v>46</v>
      </c>
      <c r="D26" s="14">
        <v>0</v>
      </c>
      <c r="E26" s="14">
        <v>0</v>
      </c>
      <c r="F26" s="14">
        <v>1132</v>
      </c>
      <c r="G26" s="14">
        <v>0</v>
      </c>
      <c r="H26" s="14">
        <v>0</v>
      </c>
      <c r="I26" s="14">
        <v>0</v>
      </c>
      <c r="J26" s="14">
        <v>0</v>
      </c>
      <c r="K26" s="14">
        <v>0</v>
      </c>
      <c r="L26" s="14">
        <v>0</v>
      </c>
      <c r="M26" s="14">
        <v>0</v>
      </c>
      <c r="N26" s="14">
        <v>0</v>
      </c>
      <c r="O26" s="14">
        <v>0</v>
      </c>
      <c r="P26" s="14">
        <v>0</v>
      </c>
      <c r="Q26" s="14">
        <v>0</v>
      </c>
      <c r="R26" s="14">
        <v>0</v>
      </c>
      <c r="S26" s="14">
        <v>3</v>
      </c>
      <c r="T26" s="14">
        <v>0</v>
      </c>
      <c r="U26" s="14">
        <v>0</v>
      </c>
      <c r="V26" s="14">
        <v>0</v>
      </c>
      <c r="W26" s="14">
        <v>0</v>
      </c>
      <c r="X26" s="14">
        <v>8007</v>
      </c>
      <c r="Y26" s="14">
        <v>0</v>
      </c>
      <c r="Z26" s="14">
        <v>0</v>
      </c>
      <c r="AA26" s="14">
        <v>0</v>
      </c>
      <c r="AB26" s="14">
        <v>0</v>
      </c>
      <c r="AC26" s="14">
        <v>0</v>
      </c>
      <c r="AD26" s="14">
        <v>0</v>
      </c>
      <c r="AE26" s="14">
        <v>0</v>
      </c>
      <c r="AF26" s="14">
        <v>0</v>
      </c>
      <c r="AG26" s="14">
        <v>1211</v>
      </c>
      <c r="AH26" s="14">
        <v>0</v>
      </c>
      <c r="AI26" s="14">
        <v>592</v>
      </c>
      <c r="AJ26" s="14">
        <v>12</v>
      </c>
      <c r="AK26" s="14">
        <v>0</v>
      </c>
      <c r="AL26" s="14">
        <v>0</v>
      </c>
      <c r="AM26" s="14">
        <v>7281</v>
      </c>
      <c r="AN26" s="14">
        <v>8</v>
      </c>
      <c r="AO26" s="14">
        <v>0</v>
      </c>
      <c r="AP26" s="14">
        <v>0</v>
      </c>
      <c r="AQ26" s="41">
        <v>18247</v>
      </c>
      <c r="AR26" s="14">
        <v>0</v>
      </c>
      <c r="AS26" s="14">
        <v>15855</v>
      </c>
      <c r="AT26" s="14">
        <v>0</v>
      </c>
      <c r="AU26" s="14">
        <v>746</v>
      </c>
      <c r="AV26" s="14">
        <v>17338</v>
      </c>
      <c r="AW26" s="14">
        <v>-132</v>
      </c>
      <c r="AX26" s="14">
        <v>0</v>
      </c>
      <c r="AY26" s="41">
        <v>33808</v>
      </c>
      <c r="AZ26" s="41">
        <v>52055</v>
      </c>
      <c r="BA26" s="35">
        <v>18329</v>
      </c>
      <c r="BB26" s="41">
        <v>52137</v>
      </c>
      <c r="BC26" s="41">
        <v>70384</v>
      </c>
      <c r="BD26" s="35">
        <v>-49552</v>
      </c>
      <c r="BE26" s="41">
        <v>2585</v>
      </c>
      <c r="BF26" s="41">
        <v>20832</v>
      </c>
    </row>
    <row r="27" spans="2:58" ht="12.75" customHeight="1">
      <c r="B27" s="25">
        <v>22</v>
      </c>
      <c r="C27" s="26" t="s">
        <v>9</v>
      </c>
      <c r="D27" s="14">
        <v>59</v>
      </c>
      <c r="E27" s="14">
        <v>4</v>
      </c>
      <c r="F27" s="14">
        <v>163</v>
      </c>
      <c r="G27" s="14">
        <v>15</v>
      </c>
      <c r="H27" s="14">
        <v>1198</v>
      </c>
      <c r="I27" s="14">
        <v>470</v>
      </c>
      <c r="J27" s="14">
        <v>1406</v>
      </c>
      <c r="K27" s="14">
        <v>11</v>
      </c>
      <c r="L27" s="14">
        <v>3</v>
      </c>
      <c r="M27" s="14">
        <v>236</v>
      </c>
      <c r="N27" s="14">
        <v>370</v>
      </c>
      <c r="O27" s="14">
        <v>259</v>
      </c>
      <c r="P27" s="14">
        <v>52</v>
      </c>
      <c r="Q27" s="14">
        <v>42</v>
      </c>
      <c r="R27" s="14">
        <v>4</v>
      </c>
      <c r="S27" s="14">
        <v>21</v>
      </c>
      <c r="T27" s="14">
        <v>826</v>
      </c>
      <c r="U27" s="14">
        <v>1137</v>
      </c>
      <c r="V27" s="14">
        <v>585</v>
      </c>
      <c r="W27" s="14">
        <v>453</v>
      </c>
      <c r="X27" s="14">
        <v>34</v>
      </c>
      <c r="Y27" s="14">
        <v>1087</v>
      </c>
      <c r="Z27" s="14">
        <v>758</v>
      </c>
      <c r="AA27" s="14">
        <v>449</v>
      </c>
      <c r="AB27" s="14">
        <v>66</v>
      </c>
      <c r="AC27" s="14">
        <v>83</v>
      </c>
      <c r="AD27" s="14">
        <v>1904</v>
      </c>
      <c r="AE27" s="14">
        <v>2112</v>
      </c>
      <c r="AF27" s="14">
        <v>9</v>
      </c>
      <c r="AG27" s="14">
        <v>271</v>
      </c>
      <c r="AH27" s="14">
        <v>1453</v>
      </c>
      <c r="AI27" s="14">
        <v>1935</v>
      </c>
      <c r="AJ27" s="14">
        <v>2834</v>
      </c>
      <c r="AK27" s="14">
        <v>1391</v>
      </c>
      <c r="AL27" s="14">
        <v>1363</v>
      </c>
      <c r="AM27" s="14">
        <v>1227</v>
      </c>
      <c r="AN27" s="14">
        <v>1345</v>
      </c>
      <c r="AO27" s="14">
        <v>737</v>
      </c>
      <c r="AP27" s="14">
        <v>31</v>
      </c>
      <c r="AQ27" s="41">
        <v>26402</v>
      </c>
      <c r="AR27" s="14">
        <v>750</v>
      </c>
      <c r="AS27" s="14">
        <v>8991</v>
      </c>
      <c r="AT27" s="14">
        <v>0</v>
      </c>
      <c r="AU27" s="14">
        <v>530</v>
      </c>
      <c r="AV27" s="14">
        <v>3012</v>
      </c>
      <c r="AW27" s="14">
        <v>-245</v>
      </c>
      <c r="AX27" s="14">
        <v>0</v>
      </c>
      <c r="AY27" s="41">
        <v>13037</v>
      </c>
      <c r="AZ27" s="41">
        <v>39439</v>
      </c>
      <c r="BA27" s="35">
        <v>5324</v>
      </c>
      <c r="BB27" s="41">
        <v>18361</v>
      </c>
      <c r="BC27" s="41">
        <v>44763</v>
      </c>
      <c r="BD27" s="35">
        <v>-29717</v>
      </c>
      <c r="BE27" s="41">
        <v>-11356</v>
      </c>
      <c r="BF27" s="41">
        <v>15046</v>
      </c>
    </row>
    <row r="28" spans="2:58" ht="12.75" customHeight="1">
      <c r="B28" s="25">
        <v>23</v>
      </c>
      <c r="C28" s="26" t="s">
        <v>10</v>
      </c>
      <c r="D28" s="14">
        <v>408</v>
      </c>
      <c r="E28" s="14">
        <v>11</v>
      </c>
      <c r="F28" s="14">
        <v>7</v>
      </c>
      <c r="G28" s="14">
        <v>25</v>
      </c>
      <c r="H28" s="14">
        <v>202</v>
      </c>
      <c r="I28" s="14">
        <v>64</v>
      </c>
      <c r="J28" s="14">
        <v>1375</v>
      </c>
      <c r="K28" s="14">
        <v>17</v>
      </c>
      <c r="L28" s="14">
        <v>27</v>
      </c>
      <c r="M28" s="14">
        <v>195</v>
      </c>
      <c r="N28" s="14">
        <v>172</v>
      </c>
      <c r="O28" s="14">
        <v>141</v>
      </c>
      <c r="P28" s="14">
        <v>14</v>
      </c>
      <c r="Q28" s="14">
        <v>203</v>
      </c>
      <c r="R28" s="14">
        <v>14</v>
      </c>
      <c r="S28" s="14">
        <v>37</v>
      </c>
      <c r="T28" s="14">
        <v>202</v>
      </c>
      <c r="U28" s="14">
        <v>1567</v>
      </c>
      <c r="V28" s="14">
        <v>267</v>
      </c>
      <c r="W28" s="14">
        <v>216</v>
      </c>
      <c r="X28" s="14">
        <v>48</v>
      </c>
      <c r="Y28" s="14">
        <v>44</v>
      </c>
      <c r="Z28" s="14">
        <v>301</v>
      </c>
      <c r="AA28" s="14">
        <v>2033</v>
      </c>
      <c r="AB28" s="14">
        <v>1301</v>
      </c>
      <c r="AC28" s="14">
        <v>116</v>
      </c>
      <c r="AD28" s="14">
        <v>1893</v>
      </c>
      <c r="AE28" s="14">
        <v>715</v>
      </c>
      <c r="AF28" s="14">
        <v>9377</v>
      </c>
      <c r="AG28" s="14">
        <v>1512</v>
      </c>
      <c r="AH28" s="14">
        <v>1020</v>
      </c>
      <c r="AI28" s="14">
        <v>3050</v>
      </c>
      <c r="AJ28" s="14">
        <v>2155</v>
      </c>
      <c r="AK28" s="14">
        <v>1637</v>
      </c>
      <c r="AL28" s="14">
        <v>144</v>
      </c>
      <c r="AM28" s="14">
        <v>408</v>
      </c>
      <c r="AN28" s="14">
        <v>965</v>
      </c>
      <c r="AO28" s="14">
        <v>0</v>
      </c>
      <c r="AP28" s="14">
        <v>0</v>
      </c>
      <c r="AQ28" s="41">
        <v>31884</v>
      </c>
      <c r="AR28" s="14">
        <v>0</v>
      </c>
      <c r="AS28" s="14">
        <v>0</v>
      </c>
      <c r="AT28" s="14">
        <v>0</v>
      </c>
      <c r="AU28" s="14">
        <v>105928</v>
      </c>
      <c r="AV28" s="14">
        <v>90015</v>
      </c>
      <c r="AW28" s="14">
        <v>0</v>
      </c>
      <c r="AX28" s="14">
        <v>0</v>
      </c>
      <c r="AY28" s="41">
        <v>195943</v>
      </c>
      <c r="AZ28" s="41">
        <v>227827</v>
      </c>
      <c r="BA28" s="35">
        <v>0</v>
      </c>
      <c r="BB28" s="41">
        <v>195943</v>
      </c>
      <c r="BC28" s="41">
        <v>227827</v>
      </c>
      <c r="BD28" s="35">
        <v>0</v>
      </c>
      <c r="BE28" s="41">
        <v>195943</v>
      </c>
      <c r="BF28" s="41">
        <v>227827</v>
      </c>
    </row>
    <row r="29" spans="2:58" ht="12.75" customHeight="1">
      <c r="B29" s="25">
        <v>24</v>
      </c>
      <c r="C29" s="26" t="s">
        <v>11</v>
      </c>
      <c r="D29" s="14">
        <v>622</v>
      </c>
      <c r="E29" s="14">
        <v>18</v>
      </c>
      <c r="F29" s="14">
        <v>13</v>
      </c>
      <c r="G29" s="14">
        <v>57</v>
      </c>
      <c r="H29" s="14">
        <v>2290</v>
      </c>
      <c r="I29" s="14">
        <v>332</v>
      </c>
      <c r="J29" s="14">
        <v>8712</v>
      </c>
      <c r="K29" s="14">
        <v>78</v>
      </c>
      <c r="L29" s="14">
        <v>53</v>
      </c>
      <c r="M29" s="14">
        <v>538</v>
      </c>
      <c r="N29" s="14">
        <v>847</v>
      </c>
      <c r="O29" s="14">
        <v>837</v>
      </c>
      <c r="P29" s="14">
        <v>36</v>
      </c>
      <c r="Q29" s="14">
        <v>468</v>
      </c>
      <c r="R29" s="14">
        <v>36</v>
      </c>
      <c r="S29" s="14">
        <v>92</v>
      </c>
      <c r="T29" s="14">
        <v>1047</v>
      </c>
      <c r="U29" s="14">
        <v>4300</v>
      </c>
      <c r="V29" s="14">
        <v>609</v>
      </c>
      <c r="W29" s="14">
        <v>229</v>
      </c>
      <c r="X29" s="14">
        <v>223</v>
      </c>
      <c r="Y29" s="14">
        <v>202</v>
      </c>
      <c r="Z29" s="14">
        <v>800</v>
      </c>
      <c r="AA29" s="14">
        <v>5641</v>
      </c>
      <c r="AB29" s="14">
        <v>1079</v>
      </c>
      <c r="AC29" s="14">
        <v>723</v>
      </c>
      <c r="AD29" s="14">
        <v>6496</v>
      </c>
      <c r="AE29" s="14">
        <v>452</v>
      </c>
      <c r="AF29" s="14">
        <v>975</v>
      </c>
      <c r="AG29" s="14">
        <v>822</v>
      </c>
      <c r="AH29" s="14">
        <v>632</v>
      </c>
      <c r="AI29" s="14">
        <v>1520</v>
      </c>
      <c r="AJ29" s="14">
        <v>3184</v>
      </c>
      <c r="AK29" s="14">
        <v>2924</v>
      </c>
      <c r="AL29" s="14">
        <v>101</v>
      </c>
      <c r="AM29" s="14">
        <v>679</v>
      </c>
      <c r="AN29" s="14">
        <v>4745</v>
      </c>
      <c r="AO29" s="14">
        <v>0</v>
      </c>
      <c r="AP29" s="14">
        <v>170</v>
      </c>
      <c r="AQ29" s="41">
        <v>52581</v>
      </c>
      <c r="AR29" s="14">
        <v>17</v>
      </c>
      <c r="AS29" s="14">
        <v>23819</v>
      </c>
      <c r="AT29" s="14">
        <v>0</v>
      </c>
      <c r="AU29" s="14">
        <v>0</v>
      </c>
      <c r="AV29" s="14">
        <v>0</v>
      </c>
      <c r="AW29" s="14">
        <v>0</v>
      </c>
      <c r="AX29" s="14">
        <v>0</v>
      </c>
      <c r="AY29" s="41">
        <v>23837</v>
      </c>
      <c r="AZ29" s="41">
        <v>76418</v>
      </c>
      <c r="BA29" s="35">
        <v>498</v>
      </c>
      <c r="BB29" s="41">
        <v>24334</v>
      </c>
      <c r="BC29" s="41">
        <v>76915</v>
      </c>
      <c r="BD29" s="35">
        <v>-6125</v>
      </c>
      <c r="BE29" s="41">
        <v>18209</v>
      </c>
      <c r="BF29" s="41">
        <v>70790</v>
      </c>
    </row>
    <row r="30" spans="2:58" ht="12.75" customHeight="1">
      <c r="B30" s="25">
        <v>25</v>
      </c>
      <c r="C30" s="26" t="s">
        <v>47</v>
      </c>
      <c r="D30" s="14">
        <v>83</v>
      </c>
      <c r="E30" s="14">
        <v>1</v>
      </c>
      <c r="F30" s="14">
        <v>1</v>
      </c>
      <c r="G30" s="14">
        <v>8</v>
      </c>
      <c r="H30" s="14">
        <v>700</v>
      </c>
      <c r="I30" s="14">
        <v>18</v>
      </c>
      <c r="J30" s="14">
        <v>488</v>
      </c>
      <c r="K30" s="14">
        <v>5</v>
      </c>
      <c r="L30" s="14">
        <v>2</v>
      </c>
      <c r="M30" s="14">
        <v>37</v>
      </c>
      <c r="N30" s="14">
        <v>24</v>
      </c>
      <c r="O30" s="14">
        <v>7</v>
      </c>
      <c r="P30" s="14">
        <v>2</v>
      </c>
      <c r="Q30" s="14">
        <v>20</v>
      </c>
      <c r="R30" s="14">
        <v>3</v>
      </c>
      <c r="S30" s="14">
        <v>7</v>
      </c>
      <c r="T30" s="14">
        <v>55</v>
      </c>
      <c r="U30" s="14">
        <v>544</v>
      </c>
      <c r="V30" s="14">
        <v>48</v>
      </c>
      <c r="W30" s="14">
        <v>10</v>
      </c>
      <c r="X30" s="14">
        <v>10</v>
      </c>
      <c r="Y30" s="14">
        <v>16</v>
      </c>
      <c r="Z30" s="14">
        <v>171</v>
      </c>
      <c r="AA30" s="14">
        <v>29</v>
      </c>
      <c r="AB30" s="14">
        <v>1423</v>
      </c>
      <c r="AC30" s="14">
        <v>193</v>
      </c>
      <c r="AD30" s="14">
        <v>883</v>
      </c>
      <c r="AE30" s="14">
        <v>192</v>
      </c>
      <c r="AF30" s="14">
        <v>109</v>
      </c>
      <c r="AG30" s="14">
        <v>722</v>
      </c>
      <c r="AH30" s="14">
        <v>327</v>
      </c>
      <c r="AI30" s="14">
        <v>762</v>
      </c>
      <c r="AJ30" s="14">
        <v>1800</v>
      </c>
      <c r="AK30" s="14">
        <v>1827</v>
      </c>
      <c r="AL30" s="14">
        <v>82</v>
      </c>
      <c r="AM30" s="14">
        <v>126</v>
      </c>
      <c r="AN30" s="14">
        <v>2148</v>
      </c>
      <c r="AO30" s="14">
        <v>0</v>
      </c>
      <c r="AP30" s="14">
        <v>57</v>
      </c>
      <c r="AQ30" s="41">
        <v>12941</v>
      </c>
      <c r="AR30" s="14">
        <v>9</v>
      </c>
      <c r="AS30" s="14">
        <v>8290</v>
      </c>
      <c r="AT30" s="14">
        <v>-754</v>
      </c>
      <c r="AU30" s="14">
        <v>0</v>
      </c>
      <c r="AV30" s="14">
        <v>0</v>
      </c>
      <c r="AW30" s="14">
        <v>0</v>
      </c>
      <c r="AX30" s="14">
        <v>0</v>
      </c>
      <c r="AY30" s="41">
        <v>7546</v>
      </c>
      <c r="AZ30" s="41">
        <v>20486</v>
      </c>
      <c r="BA30" s="35">
        <v>0</v>
      </c>
      <c r="BB30" s="41">
        <v>7546</v>
      </c>
      <c r="BC30" s="41">
        <v>20486</v>
      </c>
      <c r="BD30" s="35">
        <v>0</v>
      </c>
      <c r="BE30" s="41">
        <v>7546</v>
      </c>
      <c r="BF30" s="41">
        <v>20486</v>
      </c>
    </row>
    <row r="31" spans="2:58" ht="12.75" customHeight="1">
      <c r="B31" s="25">
        <v>26</v>
      </c>
      <c r="C31" s="26" t="s">
        <v>48</v>
      </c>
      <c r="D31" s="14">
        <v>20</v>
      </c>
      <c r="E31" s="14">
        <v>0</v>
      </c>
      <c r="F31" s="14">
        <v>0</v>
      </c>
      <c r="G31" s="14">
        <v>4</v>
      </c>
      <c r="H31" s="14">
        <v>91</v>
      </c>
      <c r="I31" s="14">
        <v>2</v>
      </c>
      <c r="J31" s="14">
        <v>92</v>
      </c>
      <c r="K31" s="14">
        <v>2</v>
      </c>
      <c r="L31" s="14">
        <v>0</v>
      </c>
      <c r="M31" s="14">
        <v>2</v>
      </c>
      <c r="N31" s="14">
        <v>32</v>
      </c>
      <c r="O31" s="14">
        <v>0</v>
      </c>
      <c r="P31" s="14">
        <v>0</v>
      </c>
      <c r="Q31" s="14">
        <v>1</v>
      </c>
      <c r="R31" s="14">
        <v>1</v>
      </c>
      <c r="S31" s="14">
        <v>0</v>
      </c>
      <c r="T31" s="14">
        <v>6</v>
      </c>
      <c r="U31" s="14">
        <v>82</v>
      </c>
      <c r="V31" s="14">
        <v>9</v>
      </c>
      <c r="W31" s="14">
        <v>7</v>
      </c>
      <c r="X31" s="14">
        <v>22</v>
      </c>
      <c r="Y31" s="14">
        <v>3</v>
      </c>
      <c r="Z31" s="14">
        <v>412</v>
      </c>
      <c r="AA31" s="14">
        <v>637</v>
      </c>
      <c r="AB31" s="14">
        <v>21</v>
      </c>
      <c r="AC31" s="14">
        <v>0</v>
      </c>
      <c r="AD31" s="14">
        <v>343</v>
      </c>
      <c r="AE31" s="14">
        <v>270</v>
      </c>
      <c r="AF31" s="14">
        <v>3</v>
      </c>
      <c r="AG31" s="14">
        <v>250</v>
      </c>
      <c r="AH31" s="14">
        <v>394</v>
      </c>
      <c r="AI31" s="14">
        <v>5530</v>
      </c>
      <c r="AJ31" s="14">
        <v>666</v>
      </c>
      <c r="AK31" s="14">
        <v>828</v>
      </c>
      <c r="AL31" s="14">
        <v>1</v>
      </c>
      <c r="AM31" s="14">
        <v>38</v>
      </c>
      <c r="AN31" s="14">
        <v>2857</v>
      </c>
      <c r="AO31" s="14">
        <v>0</v>
      </c>
      <c r="AP31" s="14">
        <v>65</v>
      </c>
      <c r="AQ31" s="41">
        <v>12691</v>
      </c>
      <c r="AR31" s="14">
        <v>0</v>
      </c>
      <c r="AS31" s="14">
        <v>392</v>
      </c>
      <c r="AT31" s="14">
        <v>3928</v>
      </c>
      <c r="AU31" s="14">
        <v>0</v>
      </c>
      <c r="AV31" s="14">
        <v>0</v>
      </c>
      <c r="AW31" s="14">
        <v>0</v>
      </c>
      <c r="AX31" s="14">
        <v>0</v>
      </c>
      <c r="AY31" s="41">
        <v>4320</v>
      </c>
      <c r="AZ31" s="41">
        <v>17011</v>
      </c>
      <c r="BA31" s="35">
        <v>0</v>
      </c>
      <c r="BB31" s="41">
        <v>4320</v>
      </c>
      <c r="BC31" s="41">
        <v>17011</v>
      </c>
      <c r="BD31" s="35">
        <v>0</v>
      </c>
      <c r="BE31" s="41">
        <v>4320</v>
      </c>
      <c r="BF31" s="41">
        <v>17011</v>
      </c>
    </row>
    <row r="32" spans="2:58" ht="12.75" customHeight="1">
      <c r="B32" s="25">
        <v>27</v>
      </c>
      <c r="C32" s="26" t="s">
        <v>12</v>
      </c>
      <c r="D32" s="14">
        <v>3822</v>
      </c>
      <c r="E32" s="14">
        <v>70</v>
      </c>
      <c r="F32" s="14">
        <v>780</v>
      </c>
      <c r="G32" s="14">
        <v>95</v>
      </c>
      <c r="H32" s="14">
        <v>21199</v>
      </c>
      <c r="I32" s="14">
        <v>2740</v>
      </c>
      <c r="J32" s="14">
        <v>10575</v>
      </c>
      <c r="K32" s="14">
        <v>106</v>
      </c>
      <c r="L32" s="14">
        <v>141</v>
      </c>
      <c r="M32" s="14">
        <v>2559</v>
      </c>
      <c r="N32" s="14">
        <v>1051</v>
      </c>
      <c r="O32" s="14">
        <v>888</v>
      </c>
      <c r="P32" s="14">
        <v>156</v>
      </c>
      <c r="Q32" s="14">
        <v>1655</v>
      </c>
      <c r="R32" s="14">
        <v>178</v>
      </c>
      <c r="S32" s="14">
        <v>474</v>
      </c>
      <c r="T32" s="14">
        <v>3226</v>
      </c>
      <c r="U32" s="14">
        <v>8735</v>
      </c>
      <c r="V32" s="14">
        <v>5062</v>
      </c>
      <c r="W32" s="14">
        <v>3005</v>
      </c>
      <c r="X32" s="14">
        <v>1235</v>
      </c>
      <c r="Y32" s="14">
        <v>1213</v>
      </c>
      <c r="Z32" s="14">
        <v>15451</v>
      </c>
      <c r="AA32" s="14">
        <v>812</v>
      </c>
      <c r="AB32" s="14">
        <v>523</v>
      </c>
      <c r="AC32" s="14">
        <v>282</v>
      </c>
      <c r="AD32" s="14">
        <v>4196</v>
      </c>
      <c r="AE32" s="14">
        <v>813</v>
      </c>
      <c r="AF32" s="14">
        <v>382</v>
      </c>
      <c r="AG32" s="14">
        <v>5665</v>
      </c>
      <c r="AH32" s="14">
        <v>1242</v>
      </c>
      <c r="AI32" s="14">
        <v>2344</v>
      </c>
      <c r="AJ32" s="14">
        <v>2619</v>
      </c>
      <c r="AK32" s="14">
        <v>15825</v>
      </c>
      <c r="AL32" s="14">
        <v>1471</v>
      </c>
      <c r="AM32" s="14">
        <v>3324</v>
      </c>
      <c r="AN32" s="14">
        <v>15336</v>
      </c>
      <c r="AO32" s="14">
        <v>1199</v>
      </c>
      <c r="AP32" s="14">
        <v>267</v>
      </c>
      <c r="AQ32" s="41">
        <v>140714</v>
      </c>
      <c r="AR32" s="14">
        <v>5171</v>
      </c>
      <c r="AS32" s="14">
        <v>172886</v>
      </c>
      <c r="AT32" s="14">
        <v>0</v>
      </c>
      <c r="AU32" s="14">
        <v>2174</v>
      </c>
      <c r="AV32" s="14">
        <v>18668</v>
      </c>
      <c r="AW32" s="14">
        <v>222</v>
      </c>
      <c r="AX32" s="14">
        <v>0</v>
      </c>
      <c r="AY32" s="41">
        <v>199121</v>
      </c>
      <c r="AZ32" s="41">
        <v>339836</v>
      </c>
      <c r="BA32" s="35">
        <v>40160</v>
      </c>
      <c r="BB32" s="41">
        <v>239281</v>
      </c>
      <c r="BC32" s="41">
        <v>379996</v>
      </c>
      <c r="BD32" s="35">
        <v>-131002</v>
      </c>
      <c r="BE32" s="41">
        <v>108280</v>
      </c>
      <c r="BF32" s="41">
        <v>248994</v>
      </c>
    </row>
    <row r="33" spans="2:58" ht="12.75" customHeight="1">
      <c r="B33" s="25">
        <v>28</v>
      </c>
      <c r="C33" s="26" t="s">
        <v>13</v>
      </c>
      <c r="D33" s="14">
        <v>347</v>
      </c>
      <c r="E33" s="14">
        <v>31</v>
      </c>
      <c r="F33" s="14">
        <v>150</v>
      </c>
      <c r="G33" s="14">
        <v>115</v>
      </c>
      <c r="H33" s="14">
        <v>535</v>
      </c>
      <c r="I33" s="14">
        <v>391</v>
      </c>
      <c r="J33" s="14">
        <v>936</v>
      </c>
      <c r="K33" s="14">
        <v>8</v>
      </c>
      <c r="L33" s="14">
        <v>6</v>
      </c>
      <c r="M33" s="14">
        <v>119</v>
      </c>
      <c r="N33" s="14">
        <v>258</v>
      </c>
      <c r="O33" s="14">
        <v>75</v>
      </c>
      <c r="P33" s="14">
        <v>8</v>
      </c>
      <c r="Q33" s="14">
        <v>204</v>
      </c>
      <c r="R33" s="14">
        <v>19</v>
      </c>
      <c r="S33" s="14">
        <v>70</v>
      </c>
      <c r="T33" s="14">
        <v>842</v>
      </c>
      <c r="U33" s="14">
        <v>874</v>
      </c>
      <c r="V33" s="14">
        <v>374</v>
      </c>
      <c r="W33" s="14">
        <v>227</v>
      </c>
      <c r="X33" s="14">
        <v>91</v>
      </c>
      <c r="Y33" s="14">
        <v>165</v>
      </c>
      <c r="Z33" s="14">
        <v>3430</v>
      </c>
      <c r="AA33" s="14">
        <v>1083</v>
      </c>
      <c r="AB33" s="14">
        <v>65</v>
      </c>
      <c r="AC33" s="14">
        <v>141</v>
      </c>
      <c r="AD33" s="14">
        <v>3970</v>
      </c>
      <c r="AE33" s="14">
        <v>7048</v>
      </c>
      <c r="AF33" s="14">
        <v>23949</v>
      </c>
      <c r="AG33" s="14">
        <v>2942</v>
      </c>
      <c r="AH33" s="14">
        <v>640</v>
      </c>
      <c r="AI33" s="14">
        <v>8980</v>
      </c>
      <c r="AJ33" s="14">
        <v>256</v>
      </c>
      <c r="AK33" s="14">
        <v>1882</v>
      </c>
      <c r="AL33" s="14">
        <v>1841</v>
      </c>
      <c r="AM33" s="14">
        <v>1252</v>
      </c>
      <c r="AN33" s="14">
        <v>1416</v>
      </c>
      <c r="AO33" s="14">
        <v>0</v>
      </c>
      <c r="AP33" s="14">
        <v>85</v>
      </c>
      <c r="AQ33" s="41">
        <v>64825</v>
      </c>
      <c r="AR33" s="14">
        <v>1</v>
      </c>
      <c r="AS33" s="14">
        <v>62865</v>
      </c>
      <c r="AT33" s="14">
        <v>0</v>
      </c>
      <c r="AU33" s="14">
        <v>0</v>
      </c>
      <c r="AV33" s="14">
        <v>0</v>
      </c>
      <c r="AW33" s="14">
        <v>0</v>
      </c>
      <c r="AX33" s="14">
        <v>0</v>
      </c>
      <c r="AY33" s="41">
        <v>62865</v>
      </c>
      <c r="AZ33" s="41">
        <v>127690</v>
      </c>
      <c r="BA33" s="35">
        <v>8257</v>
      </c>
      <c r="BB33" s="41">
        <v>71122</v>
      </c>
      <c r="BC33" s="41">
        <v>135947</v>
      </c>
      <c r="BD33" s="35">
        <v>-17182</v>
      </c>
      <c r="BE33" s="41">
        <v>53940</v>
      </c>
      <c r="BF33" s="41">
        <v>118765</v>
      </c>
    </row>
    <row r="34" spans="2:58" ht="12.75" customHeight="1">
      <c r="B34" s="25">
        <v>29</v>
      </c>
      <c r="C34" s="26" t="s">
        <v>14</v>
      </c>
      <c r="D34" s="14">
        <v>107</v>
      </c>
      <c r="E34" s="14">
        <v>3</v>
      </c>
      <c r="F34" s="14">
        <v>10</v>
      </c>
      <c r="G34" s="14">
        <v>15</v>
      </c>
      <c r="H34" s="14">
        <v>459</v>
      </c>
      <c r="I34" s="14">
        <v>80</v>
      </c>
      <c r="J34" s="14">
        <v>231</v>
      </c>
      <c r="K34" s="14">
        <v>3</v>
      </c>
      <c r="L34" s="14">
        <v>5</v>
      </c>
      <c r="M34" s="14">
        <v>108</v>
      </c>
      <c r="N34" s="14">
        <v>86</v>
      </c>
      <c r="O34" s="14">
        <v>34</v>
      </c>
      <c r="P34" s="14">
        <v>2</v>
      </c>
      <c r="Q34" s="14">
        <v>65</v>
      </c>
      <c r="R34" s="14">
        <v>10</v>
      </c>
      <c r="S34" s="14">
        <v>39</v>
      </c>
      <c r="T34" s="14">
        <v>201</v>
      </c>
      <c r="U34" s="14">
        <v>291</v>
      </c>
      <c r="V34" s="14">
        <v>301</v>
      </c>
      <c r="W34" s="14">
        <v>74</v>
      </c>
      <c r="X34" s="14">
        <v>22</v>
      </c>
      <c r="Y34" s="14">
        <v>39</v>
      </c>
      <c r="Z34" s="14">
        <v>861</v>
      </c>
      <c r="AA34" s="14">
        <v>362</v>
      </c>
      <c r="AB34" s="14">
        <v>27</v>
      </c>
      <c r="AC34" s="14">
        <v>47</v>
      </c>
      <c r="AD34" s="14">
        <v>7366</v>
      </c>
      <c r="AE34" s="14">
        <v>2338</v>
      </c>
      <c r="AF34" s="14">
        <v>3115</v>
      </c>
      <c r="AG34" s="14">
        <v>2397</v>
      </c>
      <c r="AH34" s="14">
        <v>1379</v>
      </c>
      <c r="AI34" s="14">
        <v>173</v>
      </c>
      <c r="AJ34" s="14">
        <v>966</v>
      </c>
      <c r="AK34" s="14">
        <v>5255</v>
      </c>
      <c r="AL34" s="14">
        <v>696</v>
      </c>
      <c r="AM34" s="14">
        <v>1185</v>
      </c>
      <c r="AN34" s="14">
        <v>3353</v>
      </c>
      <c r="AO34" s="14">
        <v>0</v>
      </c>
      <c r="AP34" s="14">
        <v>684</v>
      </c>
      <c r="AQ34" s="41">
        <v>32387</v>
      </c>
      <c r="AR34" s="14">
        <v>0</v>
      </c>
      <c r="AS34" s="14">
        <v>282072</v>
      </c>
      <c r="AT34" s="14">
        <v>0</v>
      </c>
      <c r="AU34" s="14">
        <v>0</v>
      </c>
      <c r="AV34" s="14">
        <v>0</v>
      </c>
      <c r="AW34" s="14">
        <v>0</v>
      </c>
      <c r="AX34" s="14">
        <v>0</v>
      </c>
      <c r="AY34" s="41">
        <v>282072</v>
      </c>
      <c r="AZ34" s="41">
        <v>314459</v>
      </c>
      <c r="BA34" s="35">
        <v>0</v>
      </c>
      <c r="BB34" s="41">
        <v>282072</v>
      </c>
      <c r="BC34" s="41">
        <v>314459</v>
      </c>
      <c r="BD34" s="35">
        <v>0</v>
      </c>
      <c r="BE34" s="41">
        <v>282072</v>
      </c>
      <c r="BF34" s="41">
        <v>314459</v>
      </c>
    </row>
    <row r="35" spans="2:58" ht="12.75" customHeight="1">
      <c r="B35" s="25">
        <v>30</v>
      </c>
      <c r="C35" s="26" t="s">
        <v>49</v>
      </c>
      <c r="D35" s="14">
        <v>3958</v>
      </c>
      <c r="E35" s="14">
        <v>221</v>
      </c>
      <c r="F35" s="14">
        <v>644</v>
      </c>
      <c r="G35" s="14">
        <v>885</v>
      </c>
      <c r="H35" s="14">
        <v>6850</v>
      </c>
      <c r="I35" s="14">
        <v>623</v>
      </c>
      <c r="J35" s="14">
        <v>4788</v>
      </c>
      <c r="K35" s="14">
        <v>42</v>
      </c>
      <c r="L35" s="14">
        <v>174</v>
      </c>
      <c r="M35" s="14">
        <v>642</v>
      </c>
      <c r="N35" s="14">
        <v>1413</v>
      </c>
      <c r="O35" s="14">
        <v>552</v>
      </c>
      <c r="P35" s="14">
        <v>62</v>
      </c>
      <c r="Q35" s="14">
        <v>687</v>
      </c>
      <c r="R35" s="14">
        <v>66</v>
      </c>
      <c r="S35" s="14">
        <v>211</v>
      </c>
      <c r="T35" s="14">
        <v>1394</v>
      </c>
      <c r="U35" s="14">
        <v>3573</v>
      </c>
      <c r="V35" s="14">
        <v>1552</v>
      </c>
      <c r="W35" s="14">
        <v>1415</v>
      </c>
      <c r="X35" s="14">
        <v>319</v>
      </c>
      <c r="Y35" s="14">
        <v>1770</v>
      </c>
      <c r="Z35" s="14">
        <v>13261</v>
      </c>
      <c r="AA35" s="14">
        <v>2047</v>
      </c>
      <c r="AB35" s="14">
        <v>460</v>
      </c>
      <c r="AC35" s="14">
        <v>1148</v>
      </c>
      <c r="AD35" s="14">
        <v>15141</v>
      </c>
      <c r="AE35" s="14">
        <v>4149</v>
      </c>
      <c r="AF35" s="14">
        <v>858</v>
      </c>
      <c r="AG35" s="14">
        <v>12376</v>
      </c>
      <c r="AH35" s="14">
        <v>2286</v>
      </c>
      <c r="AI35" s="14">
        <v>6877</v>
      </c>
      <c r="AJ35" s="14">
        <v>4653</v>
      </c>
      <c r="AK35" s="14">
        <v>5868</v>
      </c>
      <c r="AL35" s="14">
        <v>1219</v>
      </c>
      <c r="AM35" s="14">
        <v>2320</v>
      </c>
      <c r="AN35" s="14">
        <v>7778</v>
      </c>
      <c r="AO35" s="14">
        <v>243</v>
      </c>
      <c r="AP35" s="14">
        <v>3829</v>
      </c>
      <c r="AQ35" s="41">
        <v>116354</v>
      </c>
      <c r="AR35" s="14">
        <v>1330</v>
      </c>
      <c r="AS35" s="14">
        <v>37259</v>
      </c>
      <c r="AT35" s="14">
        <v>-357</v>
      </c>
      <c r="AU35" s="14">
        <v>181</v>
      </c>
      <c r="AV35" s="14">
        <v>2062</v>
      </c>
      <c r="AW35" s="14">
        <v>118</v>
      </c>
      <c r="AX35" s="14">
        <v>0</v>
      </c>
      <c r="AY35" s="41">
        <v>40593</v>
      </c>
      <c r="AZ35" s="41">
        <v>156947</v>
      </c>
      <c r="BA35" s="35">
        <v>19964</v>
      </c>
      <c r="BB35" s="41">
        <v>60557</v>
      </c>
      <c r="BC35" s="41">
        <v>176911</v>
      </c>
      <c r="BD35" s="35">
        <v>-36851</v>
      </c>
      <c r="BE35" s="41">
        <v>23706</v>
      </c>
      <c r="BF35" s="41">
        <v>140060</v>
      </c>
    </row>
    <row r="36" spans="2:58" ht="12.75" customHeight="1">
      <c r="B36" s="25">
        <v>31</v>
      </c>
      <c r="C36" s="26" t="s">
        <v>50</v>
      </c>
      <c r="D36" s="14">
        <v>194</v>
      </c>
      <c r="E36" s="14">
        <v>10</v>
      </c>
      <c r="F36" s="14">
        <v>147</v>
      </c>
      <c r="G36" s="14">
        <v>10</v>
      </c>
      <c r="H36" s="14">
        <v>1053</v>
      </c>
      <c r="I36" s="14">
        <v>155</v>
      </c>
      <c r="J36" s="14">
        <v>554</v>
      </c>
      <c r="K36" s="14">
        <v>10</v>
      </c>
      <c r="L36" s="14">
        <v>12</v>
      </c>
      <c r="M36" s="14">
        <v>255</v>
      </c>
      <c r="N36" s="14">
        <v>185</v>
      </c>
      <c r="O36" s="14">
        <v>66</v>
      </c>
      <c r="P36" s="14">
        <v>7</v>
      </c>
      <c r="Q36" s="14">
        <v>168</v>
      </c>
      <c r="R36" s="14">
        <v>20</v>
      </c>
      <c r="S36" s="14">
        <v>90</v>
      </c>
      <c r="T36" s="14">
        <v>401</v>
      </c>
      <c r="U36" s="14">
        <v>1639</v>
      </c>
      <c r="V36" s="14">
        <v>631</v>
      </c>
      <c r="W36" s="14">
        <v>488</v>
      </c>
      <c r="X36" s="14">
        <v>72</v>
      </c>
      <c r="Y36" s="14">
        <v>104</v>
      </c>
      <c r="Z36" s="14">
        <v>2085</v>
      </c>
      <c r="AA36" s="14">
        <v>662</v>
      </c>
      <c r="AB36" s="14">
        <v>1111</v>
      </c>
      <c r="AC36" s="14">
        <v>170</v>
      </c>
      <c r="AD36" s="14">
        <v>10667</v>
      </c>
      <c r="AE36" s="14">
        <v>7087</v>
      </c>
      <c r="AF36" s="14">
        <v>735</v>
      </c>
      <c r="AG36" s="14">
        <v>1406</v>
      </c>
      <c r="AH36" s="14">
        <v>18671</v>
      </c>
      <c r="AI36" s="14">
        <v>4995</v>
      </c>
      <c r="AJ36" s="14">
        <v>3467</v>
      </c>
      <c r="AK36" s="14">
        <v>3974</v>
      </c>
      <c r="AL36" s="14">
        <v>2176</v>
      </c>
      <c r="AM36" s="14">
        <v>4089</v>
      </c>
      <c r="AN36" s="14">
        <v>3787</v>
      </c>
      <c r="AO36" s="14">
        <v>0</v>
      </c>
      <c r="AP36" s="14">
        <v>743</v>
      </c>
      <c r="AQ36" s="41">
        <v>72095</v>
      </c>
      <c r="AR36" s="14">
        <v>538</v>
      </c>
      <c r="AS36" s="14">
        <v>56109</v>
      </c>
      <c r="AT36" s="14">
        <v>167</v>
      </c>
      <c r="AU36" s="14">
        <v>6400</v>
      </c>
      <c r="AV36" s="14">
        <v>21136</v>
      </c>
      <c r="AW36" s="14">
        <v>-2</v>
      </c>
      <c r="AX36" s="14">
        <v>0</v>
      </c>
      <c r="AY36" s="41">
        <v>84348</v>
      </c>
      <c r="AZ36" s="41">
        <v>156443</v>
      </c>
      <c r="BA36" s="35">
        <v>7427</v>
      </c>
      <c r="BB36" s="41">
        <v>91775</v>
      </c>
      <c r="BC36" s="41">
        <v>163871</v>
      </c>
      <c r="BD36" s="35">
        <v>-70897</v>
      </c>
      <c r="BE36" s="41">
        <v>20879</v>
      </c>
      <c r="BF36" s="41">
        <v>92974</v>
      </c>
    </row>
    <row r="37" spans="2:58" ht="12.75" customHeight="1">
      <c r="B37" s="25">
        <v>32</v>
      </c>
      <c r="C37" s="26" t="s">
        <v>15</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v>0</v>
      </c>
      <c r="AD37" s="14">
        <v>0</v>
      </c>
      <c r="AE37" s="14">
        <v>0</v>
      </c>
      <c r="AF37" s="14">
        <v>0</v>
      </c>
      <c r="AG37" s="14">
        <v>0</v>
      </c>
      <c r="AH37" s="14">
        <v>0</v>
      </c>
      <c r="AI37" s="14">
        <v>0</v>
      </c>
      <c r="AJ37" s="14">
        <v>0</v>
      </c>
      <c r="AK37" s="14">
        <v>0</v>
      </c>
      <c r="AL37" s="14">
        <v>0</v>
      </c>
      <c r="AM37" s="14">
        <v>0</v>
      </c>
      <c r="AN37" s="14">
        <v>0</v>
      </c>
      <c r="AO37" s="14">
        <v>0</v>
      </c>
      <c r="AP37" s="14">
        <v>3982</v>
      </c>
      <c r="AQ37" s="41">
        <v>3982</v>
      </c>
      <c r="AR37" s="14">
        <v>0</v>
      </c>
      <c r="AS37" s="14">
        <v>4948</v>
      </c>
      <c r="AT37" s="14">
        <v>212991</v>
      </c>
      <c r="AU37" s="14">
        <v>0</v>
      </c>
      <c r="AV37" s="14">
        <v>0</v>
      </c>
      <c r="AW37" s="14">
        <v>0</v>
      </c>
      <c r="AX37" s="14">
        <v>0</v>
      </c>
      <c r="AY37" s="41">
        <v>217939</v>
      </c>
      <c r="AZ37" s="41">
        <v>221921</v>
      </c>
      <c r="BA37" s="35">
        <v>0</v>
      </c>
      <c r="BB37" s="41">
        <v>217939</v>
      </c>
      <c r="BC37" s="41">
        <v>221921</v>
      </c>
      <c r="BD37" s="35">
        <v>0</v>
      </c>
      <c r="BE37" s="41">
        <v>217939</v>
      </c>
      <c r="BF37" s="41">
        <v>221921</v>
      </c>
    </row>
    <row r="38" spans="2:58" ht="12.75" customHeight="1">
      <c r="B38" s="25">
        <v>33</v>
      </c>
      <c r="C38" s="26" t="s">
        <v>16</v>
      </c>
      <c r="D38" s="14">
        <v>28</v>
      </c>
      <c r="E38" s="14">
        <v>10</v>
      </c>
      <c r="F38" s="14">
        <v>40</v>
      </c>
      <c r="G38" s="14">
        <v>3</v>
      </c>
      <c r="H38" s="14">
        <v>994</v>
      </c>
      <c r="I38" s="14">
        <v>395</v>
      </c>
      <c r="J38" s="14">
        <v>809</v>
      </c>
      <c r="K38" s="14">
        <v>81</v>
      </c>
      <c r="L38" s="14">
        <v>4</v>
      </c>
      <c r="M38" s="14">
        <v>802</v>
      </c>
      <c r="N38" s="14">
        <v>382</v>
      </c>
      <c r="O38" s="14">
        <v>146</v>
      </c>
      <c r="P38" s="14">
        <v>34</v>
      </c>
      <c r="Q38" s="14">
        <v>194</v>
      </c>
      <c r="R38" s="14">
        <v>80</v>
      </c>
      <c r="S38" s="14">
        <v>309</v>
      </c>
      <c r="T38" s="14">
        <v>2118</v>
      </c>
      <c r="U38" s="14">
        <v>11578</v>
      </c>
      <c r="V38" s="14">
        <v>4992</v>
      </c>
      <c r="W38" s="14">
        <v>6249</v>
      </c>
      <c r="X38" s="14">
        <v>883</v>
      </c>
      <c r="Y38" s="14">
        <v>300</v>
      </c>
      <c r="Z38" s="14">
        <v>456</v>
      </c>
      <c r="AA38" s="14">
        <v>321</v>
      </c>
      <c r="AB38" s="14">
        <v>3</v>
      </c>
      <c r="AC38" s="14">
        <v>4</v>
      </c>
      <c r="AD38" s="14">
        <v>800</v>
      </c>
      <c r="AE38" s="14">
        <v>90</v>
      </c>
      <c r="AF38" s="14">
        <v>0</v>
      </c>
      <c r="AG38" s="14">
        <v>227</v>
      </c>
      <c r="AH38" s="14">
        <v>1288</v>
      </c>
      <c r="AI38" s="14">
        <v>10</v>
      </c>
      <c r="AJ38" s="14">
        <v>767</v>
      </c>
      <c r="AK38" s="14">
        <v>959</v>
      </c>
      <c r="AL38" s="14">
        <v>0</v>
      </c>
      <c r="AM38" s="14">
        <v>264</v>
      </c>
      <c r="AN38" s="14">
        <v>112</v>
      </c>
      <c r="AO38" s="14">
        <v>0</v>
      </c>
      <c r="AP38" s="14">
        <v>440</v>
      </c>
      <c r="AQ38" s="41">
        <v>36174</v>
      </c>
      <c r="AR38" s="14">
        <v>0</v>
      </c>
      <c r="AS38" s="14">
        <v>31232</v>
      </c>
      <c r="AT38" s="14">
        <v>111499</v>
      </c>
      <c r="AU38" s="14">
        <v>0</v>
      </c>
      <c r="AV38" s="14">
        <v>0</v>
      </c>
      <c r="AW38" s="14">
        <v>0</v>
      </c>
      <c r="AX38" s="14">
        <v>0</v>
      </c>
      <c r="AY38" s="41">
        <v>142731</v>
      </c>
      <c r="AZ38" s="41">
        <v>178905</v>
      </c>
      <c r="BA38" s="35">
        <v>32</v>
      </c>
      <c r="BB38" s="41">
        <v>142763</v>
      </c>
      <c r="BC38" s="41">
        <v>178937</v>
      </c>
      <c r="BD38" s="35">
        <v>-324</v>
      </c>
      <c r="BE38" s="41">
        <v>142440</v>
      </c>
      <c r="BF38" s="41">
        <v>178613</v>
      </c>
    </row>
    <row r="39" spans="2:58" ht="12.75" customHeight="1">
      <c r="B39" s="25">
        <v>34</v>
      </c>
      <c r="C39" s="26" t="s">
        <v>51</v>
      </c>
      <c r="D39" s="14">
        <v>14</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1</v>
      </c>
      <c r="AB39" s="14">
        <v>4</v>
      </c>
      <c r="AC39" s="14">
        <v>0</v>
      </c>
      <c r="AD39" s="14">
        <v>6</v>
      </c>
      <c r="AE39" s="14">
        <v>14</v>
      </c>
      <c r="AF39" s="14">
        <v>1</v>
      </c>
      <c r="AG39" s="14">
        <v>47</v>
      </c>
      <c r="AH39" s="14">
        <v>61</v>
      </c>
      <c r="AI39" s="14">
        <v>3</v>
      </c>
      <c r="AJ39" s="14">
        <v>5</v>
      </c>
      <c r="AK39" s="14">
        <v>8819</v>
      </c>
      <c r="AL39" s="14">
        <v>0</v>
      </c>
      <c r="AM39" s="14">
        <v>3</v>
      </c>
      <c r="AN39" s="14">
        <v>8</v>
      </c>
      <c r="AO39" s="14">
        <v>0</v>
      </c>
      <c r="AP39" s="14">
        <v>56</v>
      </c>
      <c r="AQ39" s="41">
        <v>9043</v>
      </c>
      <c r="AR39" s="14">
        <v>1982</v>
      </c>
      <c r="AS39" s="14">
        <v>54039</v>
      </c>
      <c r="AT39" s="14">
        <v>250006</v>
      </c>
      <c r="AU39" s="14">
        <v>0</v>
      </c>
      <c r="AV39" s="14">
        <v>0</v>
      </c>
      <c r="AW39" s="14">
        <v>0</v>
      </c>
      <c r="AX39" s="14">
        <v>0</v>
      </c>
      <c r="AY39" s="41">
        <v>306026</v>
      </c>
      <c r="AZ39" s="41">
        <v>315069</v>
      </c>
      <c r="BA39" s="35">
        <v>1791</v>
      </c>
      <c r="BB39" s="41">
        <v>307817</v>
      </c>
      <c r="BC39" s="41">
        <v>316860</v>
      </c>
      <c r="BD39" s="35">
        <v>-556</v>
      </c>
      <c r="BE39" s="41">
        <v>307260</v>
      </c>
      <c r="BF39" s="41">
        <v>316304</v>
      </c>
    </row>
    <row r="40" spans="2:58" ht="12.75" customHeight="1">
      <c r="B40" s="25">
        <v>35</v>
      </c>
      <c r="C40" s="26" t="s">
        <v>52</v>
      </c>
      <c r="D40" s="14">
        <v>4</v>
      </c>
      <c r="E40" s="14">
        <v>0</v>
      </c>
      <c r="F40" s="14">
        <v>75</v>
      </c>
      <c r="G40" s="14">
        <v>5</v>
      </c>
      <c r="H40" s="14">
        <v>213</v>
      </c>
      <c r="I40" s="14">
        <v>31</v>
      </c>
      <c r="J40" s="14">
        <v>87</v>
      </c>
      <c r="K40" s="14">
        <v>14</v>
      </c>
      <c r="L40" s="14">
        <v>3</v>
      </c>
      <c r="M40" s="14">
        <v>18</v>
      </c>
      <c r="N40" s="14">
        <v>34</v>
      </c>
      <c r="O40" s="14">
        <v>13</v>
      </c>
      <c r="P40" s="14">
        <v>1</v>
      </c>
      <c r="Q40" s="14">
        <v>23</v>
      </c>
      <c r="R40" s="14">
        <v>8</v>
      </c>
      <c r="S40" s="14">
        <v>23</v>
      </c>
      <c r="T40" s="14">
        <v>64</v>
      </c>
      <c r="U40" s="14">
        <v>131</v>
      </c>
      <c r="V40" s="14">
        <v>39</v>
      </c>
      <c r="W40" s="14">
        <v>74</v>
      </c>
      <c r="X40" s="14">
        <v>4</v>
      </c>
      <c r="Y40" s="14">
        <v>12</v>
      </c>
      <c r="Z40" s="14">
        <v>265</v>
      </c>
      <c r="AA40" s="14">
        <v>68</v>
      </c>
      <c r="AB40" s="14">
        <v>143</v>
      </c>
      <c r="AC40" s="14">
        <v>37</v>
      </c>
      <c r="AD40" s="14">
        <v>172</v>
      </c>
      <c r="AE40" s="14">
        <v>346</v>
      </c>
      <c r="AF40" s="14">
        <v>59</v>
      </c>
      <c r="AG40" s="14">
        <v>162</v>
      </c>
      <c r="AH40" s="14">
        <v>163</v>
      </c>
      <c r="AI40" s="14">
        <v>0</v>
      </c>
      <c r="AJ40" s="14">
        <v>178</v>
      </c>
      <c r="AK40" s="14">
        <v>322</v>
      </c>
      <c r="AL40" s="14">
        <v>0</v>
      </c>
      <c r="AM40" s="14">
        <v>300</v>
      </c>
      <c r="AN40" s="14">
        <v>677</v>
      </c>
      <c r="AO40" s="14">
        <v>0</v>
      </c>
      <c r="AP40" s="14">
        <v>36</v>
      </c>
      <c r="AQ40" s="41">
        <v>3803</v>
      </c>
      <c r="AR40" s="14">
        <v>0</v>
      </c>
      <c r="AS40" s="14">
        <v>29027</v>
      </c>
      <c r="AT40" s="14">
        <v>0</v>
      </c>
      <c r="AU40" s="14">
        <v>0</v>
      </c>
      <c r="AV40" s="14">
        <v>0</v>
      </c>
      <c r="AW40" s="14">
        <v>0</v>
      </c>
      <c r="AX40" s="14">
        <v>0</v>
      </c>
      <c r="AY40" s="41">
        <v>29027</v>
      </c>
      <c r="AZ40" s="41">
        <v>32830</v>
      </c>
      <c r="BA40" s="35">
        <v>0</v>
      </c>
      <c r="BB40" s="41">
        <v>29027</v>
      </c>
      <c r="BC40" s="41">
        <v>32830</v>
      </c>
      <c r="BD40" s="35">
        <v>0</v>
      </c>
      <c r="BE40" s="41">
        <v>29027</v>
      </c>
      <c r="BF40" s="41">
        <v>32830</v>
      </c>
    </row>
    <row r="41" spans="2:58" ht="12.75" customHeight="1">
      <c r="B41" s="25">
        <v>36</v>
      </c>
      <c r="C41" s="26" t="s">
        <v>17</v>
      </c>
      <c r="D41" s="14">
        <v>1656</v>
      </c>
      <c r="E41" s="14">
        <v>140</v>
      </c>
      <c r="F41" s="14">
        <v>157</v>
      </c>
      <c r="G41" s="14">
        <v>94</v>
      </c>
      <c r="H41" s="14">
        <v>4967</v>
      </c>
      <c r="I41" s="14">
        <v>507</v>
      </c>
      <c r="J41" s="14">
        <v>2130</v>
      </c>
      <c r="K41" s="14">
        <v>75</v>
      </c>
      <c r="L41" s="14">
        <v>123</v>
      </c>
      <c r="M41" s="14">
        <v>1380</v>
      </c>
      <c r="N41" s="14">
        <v>872</v>
      </c>
      <c r="O41" s="14">
        <v>316</v>
      </c>
      <c r="P41" s="14">
        <v>39</v>
      </c>
      <c r="Q41" s="14">
        <v>795</v>
      </c>
      <c r="R41" s="14">
        <v>123</v>
      </c>
      <c r="S41" s="14">
        <v>330</v>
      </c>
      <c r="T41" s="14">
        <v>1928</v>
      </c>
      <c r="U41" s="14">
        <v>8175</v>
      </c>
      <c r="V41" s="14">
        <v>3116</v>
      </c>
      <c r="W41" s="14">
        <v>2088</v>
      </c>
      <c r="X41" s="14">
        <v>485</v>
      </c>
      <c r="Y41" s="14">
        <v>690</v>
      </c>
      <c r="Z41" s="14">
        <v>25422</v>
      </c>
      <c r="AA41" s="14">
        <v>4351</v>
      </c>
      <c r="AB41" s="14">
        <v>2506</v>
      </c>
      <c r="AC41" s="14">
        <v>939</v>
      </c>
      <c r="AD41" s="14">
        <v>20341</v>
      </c>
      <c r="AE41" s="14">
        <v>12810</v>
      </c>
      <c r="AF41" s="14">
        <v>5551</v>
      </c>
      <c r="AG41" s="14">
        <v>22411</v>
      </c>
      <c r="AH41" s="14">
        <v>11742</v>
      </c>
      <c r="AI41" s="14">
        <v>15330</v>
      </c>
      <c r="AJ41" s="14">
        <v>9925</v>
      </c>
      <c r="AK41" s="14">
        <v>15813</v>
      </c>
      <c r="AL41" s="14">
        <v>2573</v>
      </c>
      <c r="AM41" s="14">
        <v>13206</v>
      </c>
      <c r="AN41" s="14">
        <v>6460</v>
      </c>
      <c r="AO41" s="14">
        <v>0</v>
      </c>
      <c r="AP41" s="14">
        <v>925</v>
      </c>
      <c r="AQ41" s="41">
        <v>200492</v>
      </c>
      <c r="AR41" s="14">
        <v>234</v>
      </c>
      <c r="AS41" s="14">
        <v>23622</v>
      </c>
      <c r="AT41" s="14">
        <v>0</v>
      </c>
      <c r="AU41" s="14">
        <v>764</v>
      </c>
      <c r="AV41" s="14">
        <v>5291</v>
      </c>
      <c r="AW41" s="14">
        <v>0</v>
      </c>
      <c r="AX41" s="14">
        <v>0</v>
      </c>
      <c r="AY41" s="41">
        <v>29911</v>
      </c>
      <c r="AZ41" s="41">
        <v>230404</v>
      </c>
      <c r="BA41" s="35">
        <v>4550</v>
      </c>
      <c r="BB41" s="41">
        <v>34461</v>
      </c>
      <c r="BC41" s="41">
        <v>234953</v>
      </c>
      <c r="BD41" s="35">
        <v>-113948</v>
      </c>
      <c r="BE41" s="41">
        <v>-79487</v>
      </c>
      <c r="BF41" s="41">
        <v>121005</v>
      </c>
    </row>
    <row r="42" spans="2:58" ht="12.75" customHeight="1">
      <c r="B42" s="25">
        <v>37</v>
      </c>
      <c r="C42" s="26" t="s">
        <v>18</v>
      </c>
      <c r="D42" s="14">
        <v>5</v>
      </c>
      <c r="E42" s="14">
        <v>1</v>
      </c>
      <c r="F42" s="14">
        <v>21</v>
      </c>
      <c r="G42" s="14">
        <v>0</v>
      </c>
      <c r="H42" s="14">
        <v>478</v>
      </c>
      <c r="I42" s="14">
        <v>5</v>
      </c>
      <c r="J42" s="14">
        <v>12</v>
      </c>
      <c r="K42" s="14">
        <v>0</v>
      </c>
      <c r="L42" s="14">
        <v>0</v>
      </c>
      <c r="M42" s="14">
        <v>3</v>
      </c>
      <c r="N42" s="14">
        <v>2</v>
      </c>
      <c r="O42" s="14">
        <v>1</v>
      </c>
      <c r="P42" s="14">
        <v>0</v>
      </c>
      <c r="Q42" s="14">
        <v>2</v>
      </c>
      <c r="R42" s="14">
        <v>0</v>
      </c>
      <c r="S42" s="14">
        <v>1</v>
      </c>
      <c r="T42" s="14">
        <v>8</v>
      </c>
      <c r="U42" s="14">
        <v>28</v>
      </c>
      <c r="V42" s="14">
        <v>14</v>
      </c>
      <c r="W42" s="14">
        <v>6</v>
      </c>
      <c r="X42" s="14">
        <v>2</v>
      </c>
      <c r="Y42" s="14">
        <v>2</v>
      </c>
      <c r="Z42" s="14">
        <v>66</v>
      </c>
      <c r="AA42" s="14">
        <v>4</v>
      </c>
      <c r="AB42" s="14">
        <v>7</v>
      </c>
      <c r="AC42" s="14">
        <v>1</v>
      </c>
      <c r="AD42" s="14">
        <v>219</v>
      </c>
      <c r="AE42" s="14">
        <v>28</v>
      </c>
      <c r="AF42" s="14">
        <v>163</v>
      </c>
      <c r="AG42" s="14">
        <v>58</v>
      </c>
      <c r="AH42" s="14">
        <v>1301</v>
      </c>
      <c r="AI42" s="14">
        <v>85</v>
      </c>
      <c r="AJ42" s="14">
        <v>159</v>
      </c>
      <c r="AK42" s="14">
        <v>6822</v>
      </c>
      <c r="AL42" s="14">
        <v>89</v>
      </c>
      <c r="AM42" s="14">
        <v>143</v>
      </c>
      <c r="AN42" s="14">
        <v>2706</v>
      </c>
      <c r="AO42" s="14">
        <v>0</v>
      </c>
      <c r="AP42" s="14">
        <v>53</v>
      </c>
      <c r="AQ42" s="41">
        <v>12500</v>
      </c>
      <c r="AR42" s="14">
        <v>30477</v>
      </c>
      <c r="AS42" s="14">
        <v>131114</v>
      </c>
      <c r="AT42" s="14">
        <v>0</v>
      </c>
      <c r="AU42" s="14">
        <v>0</v>
      </c>
      <c r="AV42" s="14">
        <v>0</v>
      </c>
      <c r="AW42" s="14">
        <v>0</v>
      </c>
      <c r="AX42" s="14">
        <v>0</v>
      </c>
      <c r="AY42" s="41">
        <v>161591</v>
      </c>
      <c r="AZ42" s="41">
        <v>174091</v>
      </c>
      <c r="BA42" s="35">
        <v>44222</v>
      </c>
      <c r="BB42" s="41">
        <v>205813</v>
      </c>
      <c r="BC42" s="41">
        <v>218312</v>
      </c>
      <c r="BD42" s="35">
        <v>-22581</v>
      </c>
      <c r="BE42" s="41">
        <v>183232</v>
      </c>
      <c r="BF42" s="41">
        <v>195731</v>
      </c>
    </row>
    <row r="43" spans="2:58" ht="12.75" customHeight="1">
      <c r="B43" s="25">
        <v>38</v>
      </c>
      <c r="C43" s="26" t="s">
        <v>19</v>
      </c>
      <c r="D43" s="14">
        <v>25</v>
      </c>
      <c r="E43" s="14">
        <v>9</v>
      </c>
      <c r="F43" s="14">
        <v>25</v>
      </c>
      <c r="G43" s="14">
        <v>1</v>
      </c>
      <c r="H43" s="14">
        <v>156</v>
      </c>
      <c r="I43" s="14">
        <v>28</v>
      </c>
      <c r="J43" s="14">
        <v>76</v>
      </c>
      <c r="K43" s="14">
        <v>1</v>
      </c>
      <c r="L43" s="14">
        <v>1</v>
      </c>
      <c r="M43" s="14">
        <v>9</v>
      </c>
      <c r="N43" s="14">
        <v>19</v>
      </c>
      <c r="O43" s="14">
        <v>4</v>
      </c>
      <c r="P43" s="14">
        <v>0</v>
      </c>
      <c r="Q43" s="14">
        <v>11</v>
      </c>
      <c r="R43" s="14">
        <v>3</v>
      </c>
      <c r="S43" s="14">
        <v>11</v>
      </c>
      <c r="T43" s="14">
        <v>28</v>
      </c>
      <c r="U43" s="14">
        <v>136</v>
      </c>
      <c r="V43" s="14">
        <v>79</v>
      </c>
      <c r="W43" s="14">
        <v>47</v>
      </c>
      <c r="X43" s="14">
        <v>11</v>
      </c>
      <c r="Y43" s="14">
        <v>17</v>
      </c>
      <c r="Z43" s="14">
        <v>297</v>
      </c>
      <c r="AA43" s="14">
        <v>2</v>
      </c>
      <c r="AB43" s="14">
        <v>22</v>
      </c>
      <c r="AC43" s="14">
        <v>58</v>
      </c>
      <c r="AD43" s="14">
        <v>606</v>
      </c>
      <c r="AE43" s="14">
        <v>436</v>
      </c>
      <c r="AF43" s="14">
        <v>73</v>
      </c>
      <c r="AG43" s="14">
        <v>209</v>
      </c>
      <c r="AH43" s="14">
        <v>204</v>
      </c>
      <c r="AI43" s="14">
        <v>645</v>
      </c>
      <c r="AJ43" s="14">
        <v>590</v>
      </c>
      <c r="AK43" s="14">
        <v>694</v>
      </c>
      <c r="AL43" s="14">
        <v>157</v>
      </c>
      <c r="AM43" s="14">
        <v>193</v>
      </c>
      <c r="AN43" s="14">
        <v>345</v>
      </c>
      <c r="AO43" s="14">
        <v>0</v>
      </c>
      <c r="AP43" s="14">
        <v>3</v>
      </c>
      <c r="AQ43" s="41">
        <v>5231</v>
      </c>
      <c r="AR43" s="14">
        <v>0</v>
      </c>
      <c r="AS43" s="14">
        <v>0</v>
      </c>
      <c r="AT43" s="14">
        <v>0</v>
      </c>
      <c r="AU43" s="14">
        <v>0</v>
      </c>
      <c r="AV43" s="14">
        <v>0</v>
      </c>
      <c r="AW43" s="14">
        <v>0</v>
      </c>
      <c r="AX43" s="14">
        <v>0</v>
      </c>
      <c r="AY43" s="41">
        <v>0</v>
      </c>
      <c r="AZ43" s="41">
        <v>5231</v>
      </c>
      <c r="BA43" s="35">
        <v>0</v>
      </c>
      <c r="BB43" s="41">
        <v>0</v>
      </c>
      <c r="BC43" s="41">
        <v>5231</v>
      </c>
      <c r="BD43" s="35">
        <v>-164</v>
      </c>
      <c r="BE43" s="41">
        <v>-164</v>
      </c>
      <c r="BF43" s="41">
        <v>5067</v>
      </c>
    </row>
    <row r="44" spans="2:58" ht="12.75" customHeight="1">
      <c r="B44" s="25">
        <v>39</v>
      </c>
      <c r="C44" s="26" t="s">
        <v>20</v>
      </c>
      <c r="D44" s="14">
        <v>932</v>
      </c>
      <c r="E44" s="14">
        <v>72</v>
      </c>
      <c r="F44" s="14">
        <v>309</v>
      </c>
      <c r="G44" s="14">
        <v>13</v>
      </c>
      <c r="H44" s="14">
        <v>486</v>
      </c>
      <c r="I44" s="14">
        <v>35</v>
      </c>
      <c r="J44" s="14">
        <v>268</v>
      </c>
      <c r="K44" s="14">
        <v>2</v>
      </c>
      <c r="L44" s="14">
        <v>42</v>
      </c>
      <c r="M44" s="14">
        <v>148</v>
      </c>
      <c r="N44" s="14">
        <v>234</v>
      </c>
      <c r="O44" s="14">
        <v>93</v>
      </c>
      <c r="P44" s="14">
        <v>4</v>
      </c>
      <c r="Q44" s="14">
        <v>84</v>
      </c>
      <c r="R44" s="14">
        <v>32</v>
      </c>
      <c r="S44" s="14">
        <v>66</v>
      </c>
      <c r="T44" s="14">
        <v>205</v>
      </c>
      <c r="U44" s="14">
        <v>188</v>
      </c>
      <c r="V44" s="14">
        <v>373</v>
      </c>
      <c r="W44" s="14">
        <v>109</v>
      </c>
      <c r="X44" s="14">
        <v>39</v>
      </c>
      <c r="Y44" s="14">
        <v>62</v>
      </c>
      <c r="Z44" s="14">
        <v>3339</v>
      </c>
      <c r="AA44" s="14">
        <v>166</v>
      </c>
      <c r="AB44" s="14">
        <v>216</v>
      </c>
      <c r="AC44" s="14">
        <v>22</v>
      </c>
      <c r="AD44" s="14">
        <v>2000</v>
      </c>
      <c r="AE44" s="14">
        <v>491</v>
      </c>
      <c r="AF44" s="14">
        <v>850</v>
      </c>
      <c r="AG44" s="14">
        <v>759</v>
      </c>
      <c r="AH44" s="14">
        <v>672</v>
      </c>
      <c r="AI44" s="14">
        <v>42</v>
      </c>
      <c r="AJ44" s="14">
        <v>2251</v>
      </c>
      <c r="AK44" s="14">
        <v>1200</v>
      </c>
      <c r="AL44" s="14">
        <v>161</v>
      </c>
      <c r="AM44" s="14">
        <v>1213</v>
      </c>
      <c r="AN44" s="14">
        <v>433</v>
      </c>
      <c r="AO44" s="14">
        <v>3</v>
      </c>
      <c r="AP44" s="14">
        <v>0</v>
      </c>
      <c r="AQ44" s="41">
        <v>17613</v>
      </c>
      <c r="AR44" s="14">
        <v>0</v>
      </c>
      <c r="AS44" s="14">
        <v>0</v>
      </c>
      <c r="AT44" s="14">
        <v>0</v>
      </c>
      <c r="AU44" s="14">
        <v>0</v>
      </c>
      <c r="AV44" s="14">
        <v>0</v>
      </c>
      <c r="AW44" s="14">
        <v>-16</v>
      </c>
      <c r="AX44" s="14">
        <v>0</v>
      </c>
      <c r="AY44" s="41">
        <v>-16</v>
      </c>
      <c r="AZ44" s="41">
        <v>17597</v>
      </c>
      <c r="BA44" s="35">
        <v>0</v>
      </c>
      <c r="BB44" s="41">
        <v>-16</v>
      </c>
      <c r="BC44" s="41">
        <v>17597</v>
      </c>
      <c r="BD44" s="35">
        <v>-45</v>
      </c>
      <c r="BE44" s="41">
        <v>-61</v>
      </c>
      <c r="BF44" s="41">
        <v>17553</v>
      </c>
    </row>
    <row r="45" spans="2:58" ht="12.75" customHeight="1">
      <c r="B45" s="42">
        <v>40</v>
      </c>
      <c r="C45" s="43" t="s">
        <v>21</v>
      </c>
      <c r="D45" s="44">
        <v>36678</v>
      </c>
      <c r="E45" s="44">
        <v>1388</v>
      </c>
      <c r="F45" s="44">
        <v>7325</v>
      </c>
      <c r="G45" s="44">
        <v>1631</v>
      </c>
      <c r="H45" s="44">
        <v>140437</v>
      </c>
      <c r="I45" s="44">
        <v>14908</v>
      </c>
      <c r="J45" s="44">
        <v>87654</v>
      </c>
      <c r="K45" s="44">
        <v>1200</v>
      </c>
      <c r="L45" s="44">
        <v>1892</v>
      </c>
      <c r="M45" s="44">
        <v>20438</v>
      </c>
      <c r="N45" s="44">
        <v>11895</v>
      </c>
      <c r="O45" s="44">
        <v>8736</v>
      </c>
      <c r="P45" s="44">
        <v>1494</v>
      </c>
      <c r="Q45" s="44">
        <v>14434</v>
      </c>
      <c r="R45" s="44">
        <v>1841</v>
      </c>
      <c r="S45" s="44">
        <v>5461</v>
      </c>
      <c r="T45" s="44">
        <v>37702</v>
      </c>
      <c r="U45" s="44">
        <v>121257</v>
      </c>
      <c r="V45" s="44">
        <v>53430</v>
      </c>
      <c r="W45" s="44">
        <v>42687</v>
      </c>
      <c r="X45" s="44">
        <v>16236</v>
      </c>
      <c r="Y45" s="44">
        <v>8784</v>
      </c>
      <c r="Z45" s="44">
        <v>128004</v>
      </c>
      <c r="AA45" s="44">
        <v>41825</v>
      </c>
      <c r="AB45" s="44">
        <v>10964</v>
      </c>
      <c r="AC45" s="44">
        <v>4807</v>
      </c>
      <c r="AD45" s="44">
        <v>83530</v>
      </c>
      <c r="AE45" s="44">
        <v>40544</v>
      </c>
      <c r="AF45" s="44">
        <v>46796</v>
      </c>
      <c r="AG45" s="44">
        <v>77146</v>
      </c>
      <c r="AH45" s="44">
        <v>45869</v>
      </c>
      <c r="AI45" s="44">
        <v>57573</v>
      </c>
      <c r="AJ45" s="44">
        <v>40512</v>
      </c>
      <c r="AK45" s="44">
        <v>127172</v>
      </c>
      <c r="AL45" s="44">
        <v>14196</v>
      </c>
      <c r="AM45" s="44">
        <v>46708</v>
      </c>
      <c r="AN45" s="44">
        <v>89799</v>
      </c>
      <c r="AO45" s="44">
        <v>5067</v>
      </c>
      <c r="AP45" s="44">
        <v>12987</v>
      </c>
      <c r="AQ45" s="45">
        <v>1511005</v>
      </c>
      <c r="AR45" s="44">
        <v>45411</v>
      </c>
      <c r="AS45" s="44">
        <v>1161491</v>
      </c>
      <c r="AT45" s="44">
        <v>578591</v>
      </c>
      <c r="AU45" s="44">
        <v>125804</v>
      </c>
      <c r="AV45" s="44">
        <v>227753</v>
      </c>
      <c r="AW45" s="44">
        <v>-1498</v>
      </c>
      <c r="AX45" s="44">
        <v>3692</v>
      </c>
      <c r="AY45" s="45">
        <v>2141244</v>
      </c>
      <c r="AZ45" s="45">
        <v>3652249</v>
      </c>
      <c r="BA45" s="45">
        <v>840687</v>
      </c>
      <c r="BB45" s="45">
        <v>2981931</v>
      </c>
      <c r="BC45" s="45">
        <v>4492936</v>
      </c>
      <c r="BD45" s="45">
        <v>-1240963</v>
      </c>
      <c r="BE45" s="45">
        <v>1740969</v>
      </c>
      <c r="BF45" s="45">
        <v>3251973</v>
      </c>
    </row>
    <row r="46" spans="2:58" ht="12.75" customHeight="1">
      <c r="B46" s="25">
        <v>41</v>
      </c>
      <c r="C46" s="26" t="s">
        <v>53</v>
      </c>
      <c r="D46" s="6">
        <v>157</v>
      </c>
      <c r="E46" s="6">
        <v>55</v>
      </c>
      <c r="F46" s="6">
        <v>694</v>
      </c>
      <c r="G46" s="6">
        <v>160</v>
      </c>
      <c r="H46" s="6">
        <v>4574</v>
      </c>
      <c r="I46" s="6">
        <v>324</v>
      </c>
      <c r="J46" s="6">
        <v>1553</v>
      </c>
      <c r="K46" s="6">
        <v>20</v>
      </c>
      <c r="L46" s="6">
        <v>28</v>
      </c>
      <c r="M46" s="6">
        <v>620</v>
      </c>
      <c r="N46" s="6">
        <v>295</v>
      </c>
      <c r="O46" s="6">
        <v>87</v>
      </c>
      <c r="P46" s="6">
        <v>20</v>
      </c>
      <c r="Q46" s="6">
        <v>375</v>
      </c>
      <c r="R46" s="6">
        <v>45</v>
      </c>
      <c r="S46" s="6">
        <v>172</v>
      </c>
      <c r="T46" s="6">
        <v>617</v>
      </c>
      <c r="U46" s="6">
        <v>1233</v>
      </c>
      <c r="V46" s="6">
        <v>1093</v>
      </c>
      <c r="W46" s="6">
        <v>866</v>
      </c>
      <c r="X46" s="6">
        <v>167</v>
      </c>
      <c r="Y46" s="6">
        <v>251</v>
      </c>
      <c r="Z46" s="6">
        <v>4107</v>
      </c>
      <c r="AA46" s="6">
        <v>719</v>
      </c>
      <c r="AB46" s="6">
        <v>196</v>
      </c>
      <c r="AC46" s="6">
        <v>424</v>
      </c>
      <c r="AD46" s="6">
        <v>5034</v>
      </c>
      <c r="AE46" s="6">
        <v>3599</v>
      </c>
      <c r="AF46" s="6">
        <v>662</v>
      </c>
      <c r="AG46" s="6">
        <v>2120</v>
      </c>
      <c r="AH46" s="6">
        <v>1552</v>
      </c>
      <c r="AI46" s="6">
        <v>2019</v>
      </c>
      <c r="AJ46" s="6">
        <v>1491</v>
      </c>
      <c r="AK46" s="6">
        <v>3191</v>
      </c>
      <c r="AL46" s="6">
        <v>31</v>
      </c>
      <c r="AM46" s="6">
        <v>2388</v>
      </c>
      <c r="AN46" s="6">
        <v>4413</v>
      </c>
      <c r="AO46" s="6">
        <v>0</v>
      </c>
      <c r="AP46" s="6">
        <v>57</v>
      </c>
      <c r="AQ46" s="36">
        <v>45411</v>
      </c>
      <c r="AR46" s="13"/>
      <c r="AT46" s="6"/>
      <c r="AU46" s="6"/>
      <c r="AV46" s="6"/>
      <c r="AW46" s="6"/>
      <c r="AX46" s="6"/>
      <c r="AY46" s="6"/>
      <c r="AZ46" s="13"/>
      <c r="BA46" s="13"/>
      <c r="BB46" s="6"/>
      <c r="BC46" s="13"/>
      <c r="BD46" s="13"/>
      <c r="BE46" s="6"/>
      <c r="BF46" s="13"/>
    </row>
    <row r="47" spans="2:58" ht="12.75" customHeight="1">
      <c r="B47" s="25">
        <v>42</v>
      </c>
      <c r="C47" s="26" t="s">
        <v>22</v>
      </c>
      <c r="D47" s="6">
        <v>5293</v>
      </c>
      <c r="E47" s="6">
        <v>1328</v>
      </c>
      <c r="F47" s="6">
        <v>3395</v>
      </c>
      <c r="G47" s="6">
        <v>328</v>
      </c>
      <c r="H47" s="6">
        <v>24282</v>
      </c>
      <c r="I47" s="6">
        <v>10761</v>
      </c>
      <c r="J47" s="6">
        <v>12448</v>
      </c>
      <c r="K47" s="6">
        <v>264</v>
      </c>
      <c r="L47" s="6">
        <v>314</v>
      </c>
      <c r="M47" s="6">
        <v>5185</v>
      </c>
      <c r="N47" s="6">
        <v>3757</v>
      </c>
      <c r="O47" s="6">
        <v>1899</v>
      </c>
      <c r="P47" s="6">
        <v>427</v>
      </c>
      <c r="Q47" s="6">
        <v>6927</v>
      </c>
      <c r="R47" s="6">
        <v>954</v>
      </c>
      <c r="S47" s="6">
        <v>3317</v>
      </c>
      <c r="T47" s="6">
        <v>2894</v>
      </c>
      <c r="U47" s="6">
        <v>32327</v>
      </c>
      <c r="V47" s="6">
        <v>16696</v>
      </c>
      <c r="W47" s="6">
        <v>10447</v>
      </c>
      <c r="X47" s="6">
        <v>2901</v>
      </c>
      <c r="Y47" s="6">
        <v>4259</v>
      </c>
      <c r="Z47" s="6">
        <v>61300</v>
      </c>
      <c r="AA47" s="6">
        <v>4888</v>
      </c>
      <c r="AB47" s="6">
        <v>3784</v>
      </c>
      <c r="AC47" s="6">
        <v>6897</v>
      </c>
      <c r="AD47" s="6">
        <v>115080</v>
      </c>
      <c r="AE47" s="6">
        <v>31812</v>
      </c>
      <c r="AF47" s="6">
        <v>8358</v>
      </c>
      <c r="AG47" s="6">
        <v>43715</v>
      </c>
      <c r="AH47" s="6">
        <v>15473</v>
      </c>
      <c r="AI47" s="6">
        <v>98489</v>
      </c>
      <c r="AJ47" s="6">
        <v>112676</v>
      </c>
      <c r="AK47" s="6">
        <v>140360</v>
      </c>
      <c r="AL47" s="6">
        <v>16414</v>
      </c>
      <c r="AM47" s="6">
        <v>44533</v>
      </c>
      <c r="AN47" s="6">
        <v>57657</v>
      </c>
      <c r="AO47" s="6">
        <v>0</v>
      </c>
      <c r="AP47" s="6">
        <v>136</v>
      </c>
      <c r="AQ47" s="36">
        <v>911976</v>
      </c>
      <c r="AR47" s="6"/>
      <c r="AS47" s="6"/>
      <c r="AT47" s="6"/>
      <c r="AU47" s="6"/>
      <c r="AV47" s="6"/>
      <c r="AW47" s="6"/>
      <c r="AX47" s="6"/>
      <c r="AY47" s="6"/>
      <c r="AZ47" s="6"/>
      <c r="BA47" s="13"/>
      <c r="BB47" s="6"/>
      <c r="BC47" s="13"/>
      <c r="BD47" s="13"/>
      <c r="BE47" s="6"/>
      <c r="BF47" s="6"/>
    </row>
    <row r="48" spans="2:58" ht="12.75" customHeight="1">
      <c r="B48" s="25">
        <v>43</v>
      </c>
      <c r="C48" s="26" t="s">
        <v>23</v>
      </c>
      <c r="D48" s="6">
        <v>14539</v>
      </c>
      <c r="E48" s="6">
        <v>1472</v>
      </c>
      <c r="F48" s="6">
        <v>2942</v>
      </c>
      <c r="G48" s="6">
        <v>124</v>
      </c>
      <c r="H48" s="6">
        <v>6812</v>
      </c>
      <c r="I48" s="6">
        <v>-5584</v>
      </c>
      <c r="J48" s="6">
        <v>5250</v>
      </c>
      <c r="K48" s="6">
        <v>188</v>
      </c>
      <c r="L48" s="6">
        <v>279</v>
      </c>
      <c r="M48" s="6">
        <v>4044</v>
      </c>
      <c r="N48" s="6">
        <v>2332</v>
      </c>
      <c r="O48" s="6">
        <v>1585</v>
      </c>
      <c r="P48" s="6">
        <v>-201</v>
      </c>
      <c r="Q48" s="6">
        <v>1727</v>
      </c>
      <c r="R48" s="6">
        <v>44</v>
      </c>
      <c r="S48" s="6">
        <v>40</v>
      </c>
      <c r="T48" s="6">
        <v>574</v>
      </c>
      <c r="U48" s="6">
        <v>2786</v>
      </c>
      <c r="V48" s="6">
        <v>2209</v>
      </c>
      <c r="W48" s="6">
        <v>2057</v>
      </c>
      <c r="X48" s="6">
        <v>632</v>
      </c>
      <c r="Y48" s="6">
        <v>265</v>
      </c>
      <c r="Z48" s="6">
        <v>16615</v>
      </c>
      <c r="AA48" s="6">
        <v>8822</v>
      </c>
      <c r="AB48" s="6">
        <v>295</v>
      </c>
      <c r="AC48" s="6">
        <v>978</v>
      </c>
      <c r="AD48" s="6">
        <v>9589</v>
      </c>
      <c r="AE48" s="6">
        <v>28652</v>
      </c>
      <c r="AF48" s="6">
        <v>157722</v>
      </c>
      <c r="AG48" s="6">
        <v>1261</v>
      </c>
      <c r="AH48" s="6">
        <v>14338</v>
      </c>
      <c r="AI48" s="6">
        <v>0</v>
      </c>
      <c r="AJ48" s="6">
        <v>364</v>
      </c>
      <c r="AK48" s="6">
        <v>13763</v>
      </c>
      <c r="AL48" s="6">
        <v>-323</v>
      </c>
      <c r="AM48" s="6">
        <v>5784</v>
      </c>
      <c r="AN48" s="6">
        <v>9678</v>
      </c>
      <c r="AO48" s="6">
        <v>0</v>
      </c>
      <c r="AP48" s="6">
        <v>2977</v>
      </c>
      <c r="AQ48" s="36">
        <v>314631</v>
      </c>
      <c r="AR48" s="6"/>
      <c r="AS48" s="13"/>
      <c r="AT48" s="6"/>
      <c r="AU48" s="6"/>
      <c r="AV48" s="6"/>
      <c r="AW48" s="6"/>
      <c r="AX48" s="6"/>
      <c r="AY48" s="13"/>
      <c r="AZ48" s="6"/>
      <c r="BA48" s="6"/>
      <c r="BB48" s="13"/>
      <c r="BC48" s="4"/>
      <c r="BD48" s="6"/>
      <c r="BE48" s="6"/>
      <c r="BF48" s="6"/>
    </row>
    <row r="49" spans="2:58" ht="12.75" customHeight="1">
      <c r="B49" s="25">
        <v>44</v>
      </c>
      <c r="C49" s="26" t="s">
        <v>24</v>
      </c>
      <c r="D49" s="6">
        <v>13333</v>
      </c>
      <c r="E49" s="6">
        <v>1273</v>
      </c>
      <c r="F49" s="6">
        <v>2118</v>
      </c>
      <c r="G49" s="6">
        <v>304</v>
      </c>
      <c r="H49" s="6">
        <v>4603</v>
      </c>
      <c r="I49" s="6">
        <v>920</v>
      </c>
      <c r="J49" s="6">
        <v>7942</v>
      </c>
      <c r="K49" s="6">
        <v>53</v>
      </c>
      <c r="L49" s="6">
        <v>262</v>
      </c>
      <c r="M49" s="6">
        <v>1097</v>
      </c>
      <c r="N49" s="6">
        <v>2433</v>
      </c>
      <c r="O49" s="6">
        <v>118</v>
      </c>
      <c r="P49" s="6">
        <v>40</v>
      </c>
      <c r="Q49" s="6">
        <v>1189</v>
      </c>
      <c r="R49" s="6">
        <v>105</v>
      </c>
      <c r="S49" s="6">
        <v>400</v>
      </c>
      <c r="T49" s="6">
        <v>360</v>
      </c>
      <c r="U49" s="6">
        <v>6062</v>
      </c>
      <c r="V49" s="6">
        <v>2798</v>
      </c>
      <c r="W49" s="6">
        <v>874</v>
      </c>
      <c r="X49" s="6">
        <v>557</v>
      </c>
      <c r="Y49" s="6">
        <v>943</v>
      </c>
      <c r="Z49" s="6">
        <v>11101</v>
      </c>
      <c r="AA49" s="6">
        <v>10175</v>
      </c>
      <c r="AB49" s="6">
        <v>5169</v>
      </c>
      <c r="AC49" s="6">
        <v>2544</v>
      </c>
      <c r="AD49" s="6">
        <v>16786</v>
      </c>
      <c r="AE49" s="6">
        <v>13199</v>
      </c>
      <c r="AF49" s="6">
        <v>90862</v>
      </c>
      <c r="AG49" s="6">
        <v>12031</v>
      </c>
      <c r="AH49" s="6">
        <v>11305</v>
      </c>
      <c r="AI49" s="6">
        <v>63331</v>
      </c>
      <c r="AJ49" s="6">
        <v>22792</v>
      </c>
      <c r="AK49" s="6">
        <v>27898</v>
      </c>
      <c r="AL49" s="6">
        <v>2130</v>
      </c>
      <c r="AM49" s="6">
        <v>14867</v>
      </c>
      <c r="AN49" s="6">
        <v>22107</v>
      </c>
      <c r="AO49" s="6">
        <v>0</v>
      </c>
      <c r="AP49" s="6">
        <v>1146</v>
      </c>
      <c r="AQ49" s="36">
        <v>375228</v>
      </c>
      <c r="AR49" s="13"/>
      <c r="AS49" s="6"/>
      <c r="AT49" s="6"/>
      <c r="AU49" s="6"/>
      <c r="AV49" s="6"/>
      <c r="AW49" s="6"/>
      <c r="AX49" s="6"/>
      <c r="AY49" s="6"/>
      <c r="AZ49" s="6"/>
      <c r="BA49" s="6"/>
      <c r="BB49" s="6"/>
      <c r="BC49" s="6"/>
      <c r="BD49" s="6"/>
      <c r="BE49" s="6"/>
      <c r="BF49" s="6"/>
    </row>
    <row r="50" spans="2:58" ht="12.75" customHeight="1">
      <c r="B50" s="25">
        <v>45</v>
      </c>
      <c r="C50" s="26" t="s">
        <v>79</v>
      </c>
      <c r="D50" s="6">
        <v>1637</v>
      </c>
      <c r="E50" s="6">
        <v>104</v>
      </c>
      <c r="F50" s="6">
        <v>564</v>
      </c>
      <c r="G50" s="6">
        <v>112</v>
      </c>
      <c r="H50" s="6">
        <v>2774</v>
      </c>
      <c r="I50" s="6">
        <v>1026</v>
      </c>
      <c r="J50" s="6">
        <v>4195</v>
      </c>
      <c r="K50" s="6">
        <v>34</v>
      </c>
      <c r="L50" s="6">
        <v>61</v>
      </c>
      <c r="M50" s="6">
        <v>1621</v>
      </c>
      <c r="N50" s="6">
        <v>812</v>
      </c>
      <c r="O50" s="6">
        <v>501</v>
      </c>
      <c r="P50" s="6">
        <v>29</v>
      </c>
      <c r="Q50" s="6">
        <v>912</v>
      </c>
      <c r="R50" s="6">
        <v>44</v>
      </c>
      <c r="S50" s="6">
        <v>111</v>
      </c>
      <c r="T50" s="6">
        <v>502</v>
      </c>
      <c r="U50" s="6">
        <v>2383</v>
      </c>
      <c r="V50" s="6">
        <v>793</v>
      </c>
      <c r="W50" s="6">
        <v>429</v>
      </c>
      <c r="X50" s="6">
        <v>339</v>
      </c>
      <c r="Y50" s="6">
        <v>544</v>
      </c>
      <c r="Z50" s="6">
        <v>7893</v>
      </c>
      <c r="AA50" s="6">
        <v>4398</v>
      </c>
      <c r="AB50" s="6">
        <v>1000</v>
      </c>
      <c r="AC50" s="6">
        <v>1361</v>
      </c>
      <c r="AD50" s="6">
        <v>19152</v>
      </c>
      <c r="AE50" s="6">
        <v>4486</v>
      </c>
      <c r="AF50" s="6">
        <v>10258</v>
      </c>
      <c r="AG50" s="6">
        <v>4840</v>
      </c>
      <c r="AH50" s="6">
        <v>4437</v>
      </c>
      <c r="AI50" s="6">
        <v>511</v>
      </c>
      <c r="AJ50" s="6">
        <v>800</v>
      </c>
      <c r="AK50" s="6">
        <v>7407</v>
      </c>
      <c r="AL50" s="6">
        <v>1187</v>
      </c>
      <c r="AM50" s="6">
        <v>6740</v>
      </c>
      <c r="AN50" s="6">
        <v>12080</v>
      </c>
      <c r="AO50" s="6">
        <v>0</v>
      </c>
      <c r="AP50" s="6">
        <v>250</v>
      </c>
      <c r="AQ50" s="36">
        <v>106325</v>
      </c>
      <c r="AR50" s="13"/>
      <c r="AS50" s="6"/>
      <c r="AT50" s="13"/>
      <c r="AU50" s="13"/>
      <c r="AV50" s="6"/>
      <c r="AW50" s="6"/>
      <c r="AX50" s="6"/>
      <c r="AY50" s="13"/>
      <c r="AZ50" s="6"/>
      <c r="BA50" s="6"/>
      <c r="BB50" s="13"/>
      <c r="BC50" s="6"/>
      <c r="BD50" s="6"/>
      <c r="BE50" s="6"/>
      <c r="BF50" s="6"/>
    </row>
    <row r="51" spans="2:58" ht="12.75" customHeight="1">
      <c r="B51" s="25">
        <v>46</v>
      </c>
      <c r="C51" s="26" t="s">
        <v>25</v>
      </c>
      <c r="D51" s="6">
        <v>-901</v>
      </c>
      <c r="E51" s="6">
        <v>0</v>
      </c>
      <c r="F51" s="6">
        <v>-2</v>
      </c>
      <c r="G51" s="6">
        <v>-3</v>
      </c>
      <c r="H51" s="6">
        <v>-250</v>
      </c>
      <c r="I51" s="6">
        <v>0</v>
      </c>
      <c r="J51" s="6">
        <v>-1</v>
      </c>
      <c r="K51" s="6">
        <v>0</v>
      </c>
      <c r="L51" s="6">
        <v>0</v>
      </c>
      <c r="M51" s="6">
        <v>0</v>
      </c>
      <c r="N51" s="6">
        <v>0</v>
      </c>
      <c r="O51" s="6">
        <v>0</v>
      </c>
      <c r="P51" s="6">
        <v>0</v>
      </c>
      <c r="Q51" s="6">
        <v>0</v>
      </c>
      <c r="R51" s="6">
        <v>0</v>
      </c>
      <c r="S51" s="6">
        <v>0</v>
      </c>
      <c r="T51" s="6">
        <v>0</v>
      </c>
      <c r="U51" s="6">
        <v>-1</v>
      </c>
      <c r="V51" s="6">
        <v>0</v>
      </c>
      <c r="W51" s="6">
        <v>0</v>
      </c>
      <c r="X51" s="6">
        <v>0</v>
      </c>
      <c r="Y51" s="6">
        <v>0</v>
      </c>
      <c r="Z51" s="6">
        <v>-1194</v>
      </c>
      <c r="AA51" s="6">
        <v>-36</v>
      </c>
      <c r="AB51" s="6">
        <v>-921</v>
      </c>
      <c r="AC51" s="6">
        <v>0</v>
      </c>
      <c r="AD51" s="6">
        <v>-177</v>
      </c>
      <c r="AE51" s="6">
        <v>-3527</v>
      </c>
      <c r="AF51" s="6">
        <v>-198</v>
      </c>
      <c r="AG51" s="6">
        <v>-1054</v>
      </c>
      <c r="AH51" s="6">
        <v>0</v>
      </c>
      <c r="AI51" s="6">
        <v>0</v>
      </c>
      <c r="AJ51" s="6">
        <v>-21</v>
      </c>
      <c r="AK51" s="6">
        <v>-3488</v>
      </c>
      <c r="AL51" s="6">
        <v>-804</v>
      </c>
      <c r="AM51" s="6">
        <v>-15</v>
      </c>
      <c r="AN51" s="6">
        <v>-4</v>
      </c>
      <c r="AO51" s="6">
        <v>0</v>
      </c>
      <c r="AP51" s="6">
        <v>0</v>
      </c>
      <c r="AQ51" s="36">
        <v>-12601</v>
      </c>
      <c r="AR51" s="6"/>
      <c r="AS51" s="13"/>
      <c r="AT51" s="6"/>
      <c r="AU51" s="6"/>
      <c r="AV51" s="6"/>
      <c r="AW51" s="6"/>
      <c r="AX51" s="6"/>
      <c r="AY51" s="6"/>
      <c r="AZ51" s="6"/>
      <c r="BA51" s="6"/>
      <c r="BB51" s="6"/>
      <c r="BC51" s="6"/>
      <c r="BD51" s="6"/>
      <c r="BE51" s="6"/>
      <c r="BF51" s="6"/>
    </row>
    <row r="52" spans="2:58" ht="12.75" customHeight="1">
      <c r="B52" s="46">
        <v>47</v>
      </c>
      <c r="C52" s="47" t="s">
        <v>26</v>
      </c>
      <c r="D52" s="48">
        <v>34058</v>
      </c>
      <c r="E52" s="48">
        <v>4231</v>
      </c>
      <c r="F52" s="48">
        <v>9711</v>
      </c>
      <c r="G52" s="48">
        <v>1025</v>
      </c>
      <c r="H52" s="48">
        <v>42796</v>
      </c>
      <c r="I52" s="48">
        <v>7447</v>
      </c>
      <c r="J52" s="48">
        <v>31388</v>
      </c>
      <c r="K52" s="48">
        <v>559</v>
      </c>
      <c r="L52" s="48">
        <v>944</v>
      </c>
      <c r="M52" s="48">
        <v>12566</v>
      </c>
      <c r="N52" s="48">
        <v>9629</v>
      </c>
      <c r="O52" s="48">
        <v>4190</v>
      </c>
      <c r="P52" s="48">
        <v>315</v>
      </c>
      <c r="Q52" s="48">
        <v>11129</v>
      </c>
      <c r="R52" s="48">
        <v>1191</v>
      </c>
      <c r="S52" s="48">
        <v>4041</v>
      </c>
      <c r="T52" s="48">
        <v>4946</v>
      </c>
      <c r="U52" s="48">
        <v>44790</v>
      </c>
      <c r="V52" s="48">
        <v>23587</v>
      </c>
      <c r="W52" s="48">
        <v>14674</v>
      </c>
      <c r="X52" s="48">
        <v>4597</v>
      </c>
      <c r="Y52" s="48">
        <v>6262</v>
      </c>
      <c r="Z52" s="48">
        <v>99822</v>
      </c>
      <c r="AA52" s="48">
        <v>28966</v>
      </c>
      <c r="AB52" s="48">
        <v>9522</v>
      </c>
      <c r="AC52" s="48">
        <v>12203</v>
      </c>
      <c r="AD52" s="48">
        <v>165464</v>
      </c>
      <c r="AE52" s="48">
        <v>78221</v>
      </c>
      <c r="AF52" s="48">
        <v>267663</v>
      </c>
      <c r="AG52" s="48">
        <v>62914</v>
      </c>
      <c r="AH52" s="48">
        <v>47105</v>
      </c>
      <c r="AI52" s="48">
        <v>164349</v>
      </c>
      <c r="AJ52" s="48">
        <v>138101</v>
      </c>
      <c r="AK52" s="48">
        <v>189131</v>
      </c>
      <c r="AL52" s="48">
        <v>18634</v>
      </c>
      <c r="AM52" s="48">
        <v>74297</v>
      </c>
      <c r="AN52" s="48">
        <v>105932</v>
      </c>
      <c r="AO52" s="48">
        <v>0</v>
      </c>
      <c r="AP52" s="48">
        <v>4566</v>
      </c>
      <c r="AQ52" s="49">
        <v>1740969</v>
      </c>
      <c r="AR52" s="13"/>
      <c r="AS52" s="6"/>
      <c r="AT52" s="6"/>
      <c r="AU52" s="6"/>
      <c r="AV52" s="6"/>
      <c r="AW52" s="6"/>
      <c r="AX52" s="6"/>
      <c r="AY52" s="6"/>
      <c r="AZ52" s="6"/>
      <c r="BA52" s="6"/>
      <c r="BB52" s="6"/>
      <c r="BC52" s="6"/>
      <c r="BD52" s="6"/>
      <c r="BE52" s="6"/>
      <c r="BF52" s="6"/>
    </row>
    <row r="53" spans="2:58" ht="12.75" customHeight="1">
      <c r="B53" s="46">
        <v>48</v>
      </c>
      <c r="C53" s="47" t="s">
        <v>54</v>
      </c>
      <c r="D53" s="48">
        <v>70735</v>
      </c>
      <c r="E53" s="48">
        <v>5619</v>
      </c>
      <c r="F53" s="48">
        <v>17036</v>
      </c>
      <c r="G53" s="48">
        <v>2656</v>
      </c>
      <c r="H53" s="48">
        <v>183233</v>
      </c>
      <c r="I53" s="48">
        <v>22355</v>
      </c>
      <c r="J53" s="48">
        <v>119043</v>
      </c>
      <c r="K53" s="48">
        <v>1758</v>
      </c>
      <c r="L53" s="48">
        <v>2836</v>
      </c>
      <c r="M53" s="48">
        <v>33004</v>
      </c>
      <c r="N53" s="48">
        <v>21524</v>
      </c>
      <c r="O53" s="48">
        <v>12926</v>
      </c>
      <c r="P53" s="48">
        <v>1809</v>
      </c>
      <c r="Q53" s="48">
        <v>25563</v>
      </c>
      <c r="R53" s="48">
        <v>3032</v>
      </c>
      <c r="S53" s="48">
        <v>9502</v>
      </c>
      <c r="T53" s="48">
        <v>42648</v>
      </c>
      <c r="U53" s="48">
        <v>166046</v>
      </c>
      <c r="V53" s="48">
        <v>77018</v>
      </c>
      <c r="W53" s="48">
        <v>57361</v>
      </c>
      <c r="X53" s="48">
        <v>20832</v>
      </c>
      <c r="Y53" s="48">
        <v>15046</v>
      </c>
      <c r="Z53" s="48">
        <v>227827</v>
      </c>
      <c r="AA53" s="48">
        <v>70790</v>
      </c>
      <c r="AB53" s="48">
        <v>20486</v>
      </c>
      <c r="AC53" s="48">
        <v>17011</v>
      </c>
      <c r="AD53" s="48">
        <v>248994</v>
      </c>
      <c r="AE53" s="48">
        <v>118765</v>
      </c>
      <c r="AF53" s="48">
        <v>314459</v>
      </c>
      <c r="AG53" s="48">
        <v>140060</v>
      </c>
      <c r="AH53" s="48">
        <v>92974</v>
      </c>
      <c r="AI53" s="48">
        <v>221921</v>
      </c>
      <c r="AJ53" s="48">
        <v>178613</v>
      </c>
      <c r="AK53" s="48">
        <v>316304</v>
      </c>
      <c r="AL53" s="48">
        <v>32830</v>
      </c>
      <c r="AM53" s="48">
        <v>121005</v>
      </c>
      <c r="AN53" s="48">
        <v>195731</v>
      </c>
      <c r="AO53" s="48">
        <v>5067</v>
      </c>
      <c r="AP53" s="48">
        <v>17553</v>
      </c>
      <c r="AQ53" s="49">
        <v>3251973</v>
      </c>
      <c r="AR53" s="6"/>
      <c r="AS53" s="6"/>
      <c r="AT53" s="6"/>
      <c r="AU53" s="6"/>
      <c r="AV53" s="6"/>
      <c r="AW53" s="6"/>
      <c r="AX53" s="6"/>
      <c r="AY53" s="6"/>
      <c r="AZ53" s="6"/>
      <c r="BA53" s="6"/>
      <c r="BB53" s="6"/>
      <c r="BC53" s="6"/>
      <c r="BD53" s="6"/>
      <c r="BE53" s="6"/>
      <c r="BF53" s="6"/>
    </row>
    <row r="54" spans="55:56" ht="12.75" customHeight="1">
      <c r="BC54" s="6"/>
      <c r="BD54" s="6"/>
    </row>
  </sheetData>
  <sheetProtection sheet="1" objects="1"/>
  <printOptions/>
  <pageMargins left="0.984251968503937" right="0.3937007874015748" top="0.5905511811023623" bottom="0.787401574803149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theme="1" tint="0.04998999834060669"/>
  </sheetPr>
  <dimension ref="B1:AR47"/>
  <sheetViews>
    <sheetView showGridLines="0" zoomScalePageLayoutView="0" workbookViewId="0" topLeftCell="A1">
      <pane xSplit="3" ySplit="5" topLeftCell="D6" activePane="bottomRight" state="frozen"/>
      <selection pane="topLeft" activeCell="A1" sqref="A1"/>
      <selection pane="topRight" activeCell="C1" sqref="C1"/>
      <selection pane="bottomLeft" activeCell="A6" sqref="A6"/>
      <selection pane="bottomRight" activeCell="A1" sqref="A1"/>
    </sheetView>
  </sheetViews>
  <sheetFormatPr defaultColWidth="8.875" defaultRowHeight="12"/>
  <cols>
    <col min="1" max="1" width="1.875" style="9" customWidth="1"/>
    <col min="2" max="2" width="8.875" style="11" customWidth="1"/>
    <col min="3" max="3" width="32.875" style="8" customWidth="1"/>
    <col min="4" max="44" width="12.875" style="9" customWidth="1"/>
    <col min="45" max="16384" width="8.875" style="9" customWidth="1"/>
  </cols>
  <sheetData>
    <row r="1" ht="19.5" customHeight="1">
      <c r="B1" s="104" t="str">
        <f>'入力・結果'!B1</f>
        <v>平成23年鳥取県産業連関表：経済波及効果推計ツール2 ver.1.00</v>
      </c>
    </row>
    <row r="2" spans="2:29" ht="19.5" customHeight="1">
      <c r="B2" s="17" t="s">
        <v>83</v>
      </c>
      <c r="D2" s="18"/>
      <c r="E2" s="18"/>
      <c r="F2" s="18"/>
      <c r="I2" s="18"/>
      <c r="AC2" s="18"/>
    </row>
    <row r="3" spans="2:44" ht="12.75" customHeight="1">
      <c r="B3" s="37"/>
      <c r="C3" s="1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row>
    <row r="4" spans="2:44" s="8" customFormat="1" ht="12.75" customHeight="1">
      <c r="B4" s="29"/>
      <c r="C4" s="31"/>
      <c r="D4" s="82">
        <v>1</v>
      </c>
      <c r="E4" s="82">
        <v>2</v>
      </c>
      <c r="F4" s="82">
        <v>3</v>
      </c>
      <c r="G4" s="82">
        <v>4</v>
      </c>
      <c r="H4" s="82">
        <v>5</v>
      </c>
      <c r="I4" s="82">
        <v>6</v>
      </c>
      <c r="J4" s="82">
        <v>7</v>
      </c>
      <c r="K4" s="82">
        <v>8</v>
      </c>
      <c r="L4" s="82">
        <v>9</v>
      </c>
      <c r="M4" s="82">
        <v>10</v>
      </c>
      <c r="N4" s="82">
        <v>11</v>
      </c>
      <c r="O4" s="82">
        <v>12</v>
      </c>
      <c r="P4" s="82">
        <v>13</v>
      </c>
      <c r="Q4" s="82">
        <v>14</v>
      </c>
      <c r="R4" s="82">
        <v>15</v>
      </c>
      <c r="S4" s="82">
        <v>16</v>
      </c>
      <c r="T4" s="82">
        <v>17</v>
      </c>
      <c r="U4" s="82">
        <v>18</v>
      </c>
      <c r="V4" s="82">
        <v>19</v>
      </c>
      <c r="W4" s="82">
        <v>20</v>
      </c>
      <c r="X4" s="82">
        <v>21</v>
      </c>
      <c r="Y4" s="82">
        <v>22</v>
      </c>
      <c r="Z4" s="82">
        <v>23</v>
      </c>
      <c r="AA4" s="82">
        <v>24</v>
      </c>
      <c r="AB4" s="82">
        <v>25</v>
      </c>
      <c r="AC4" s="82">
        <v>26</v>
      </c>
      <c r="AD4" s="82">
        <v>27</v>
      </c>
      <c r="AE4" s="82">
        <v>28</v>
      </c>
      <c r="AF4" s="82">
        <v>29</v>
      </c>
      <c r="AG4" s="82">
        <v>30</v>
      </c>
      <c r="AH4" s="82">
        <v>31</v>
      </c>
      <c r="AI4" s="82">
        <v>32</v>
      </c>
      <c r="AJ4" s="82">
        <v>33</v>
      </c>
      <c r="AK4" s="82">
        <v>34</v>
      </c>
      <c r="AL4" s="82">
        <v>35</v>
      </c>
      <c r="AM4" s="82">
        <v>36</v>
      </c>
      <c r="AN4" s="82">
        <v>37</v>
      </c>
      <c r="AO4" s="82">
        <v>38</v>
      </c>
      <c r="AP4" s="85">
        <v>39</v>
      </c>
      <c r="AQ4" s="38"/>
      <c r="AR4" s="38"/>
    </row>
    <row r="5" spans="2:44" s="8" customFormat="1" ht="39.75" customHeight="1">
      <c r="B5" s="30"/>
      <c r="C5" s="28"/>
      <c r="D5" s="21" t="s">
        <v>64</v>
      </c>
      <c r="E5" s="21" t="s">
        <v>66</v>
      </c>
      <c r="F5" s="21" t="s">
        <v>70</v>
      </c>
      <c r="G5" s="21" t="s">
        <v>0</v>
      </c>
      <c r="H5" s="21" t="s">
        <v>38</v>
      </c>
      <c r="I5" s="21" t="s">
        <v>1</v>
      </c>
      <c r="J5" s="21" t="s">
        <v>2</v>
      </c>
      <c r="K5" s="21" t="s">
        <v>3</v>
      </c>
      <c r="L5" s="21" t="s">
        <v>4</v>
      </c>
      <c r="M5" s="21" t="s">
        <v>39</v>
      </c>
      <c r="N5" s="21" t="s">
        <v>5</v>
      </c>
      <c r="O5" s="21" t="s">
        <v>6</v>
      </c>
      <c r="P5" s="21" t="s">
        <v>7</v>
      </c>
      <c r="Q5" s="21" t="s">
        <v>8</v>
      </c>
      <c r="R5" s="21" t="s">
        <v>40</v>
      </c>
      <c r="S5" s="21" t="s">
        <v>41</v>
      </c>
      <c r="T5" s="21" t="s">
        <v>42</v>
      </c>
      <c r="U5" s="21" t="s">
        <v>43</v>
      </c>
      <c r="V5" s="21" t="s">
        <v>44</v>
      </c>
      <c r="W5" s="21" t="s">
        <v>45</v>
      </c>
      <c r="X5" s="21" t="s">
        <v>46</v>
      </c>
      <c r="Y5" s="21" t="s">
        <v>9</v>
      </c>
      <c r="Z5" s="21" t="s">
        <v>10</v>
      </c>
      <c r="AA5" s="21" t="s">
        <v>11</v>
      </c>
      <c r="AB5" s="21" t="s">
        <v>47</v>
      </c>
      <c r="AC5" s="21" t="s">
        <v>48</v>
      </c>
      <c r="AD5" s="21" t="s">
        <v>12</v>
      </c>
      <c r="AE5" s="21" t="s">
        <v>13</v>
      </c>
      <c r="AF5" s="21" t="s">
        <v>14</v>
      </c>
      <c r="AG5" s="21" t="s">
        <v>49</v>
      </c>
      <c r="AH5" s="21" t="s">
        <v>50</v>
      </c>
      <c r="AI5" s="21" t="s">
        <v>15</v>
      </c>
      <c r="AJ5" s="21" t="s">
        <v>16</v>
      </c>
      <c r="AK5" s="21" t="s">
        <v>51</v>
      </c>
      <c r="AL5" s="21" t="s">
        <v>52</v>
      </c>
      <c r="AM5" s="21" t="s">
        <v>17</v>
      </c>
      <c r="AN5" s="21" t="s">
        <v>18</v>
      </c>
      <c r="AO5" s="21" t="s">
        <v>19</v>
      </c>
      <c r="AP5" s="21" t="s">
        <v>20</v>
      </c>
      <c r="AQ5" s="39" t="s">
        <v>31</v>
      </c>
      <c r="AR5" s="39" t="s">
        <v>32</v>
      </c>
    </row>
    <row r="6" spans="2:44" ht="12.75" customHeight="1">
      <c r="B6" s="23">
        <v>1</v>
      </c>
      <c r="C6" s="24" t="s">
        <v>81</v>
      </c>
      <c r="D6" s="50">
        <v>1.0931374616790526</v>
      </c>
      <c r="E6" s="50">
        <v>0.0011414341217973988</v>
      </c>
      <c r="F6" s="50">
        <v>0.001433464446143185</v>
      </c>
      <c r="G6" s="50">
        <v>7.949917825753076E-05</v>
      </c>
      <c r="H6" s="50">
        <v>0.10490041272856229</v>
      </c>
      <c r="I6" s="50">
        <v>0.0037038835347726977</v>
      </c>
      <c r="J6" s="50">
        <v>0.0007943953121490391</v>
      </c>
      <c r="K6" s="50">
        <v>0.0008163096917817549</v>
      </c>
      <c r="L6" s="50">
        <v>4.132189535858989E-05</v>
      </c>
      <c r="M6" s="50">
        <v>0.023393673969973484</v>
      </c>
      <c r="N6" s="50">
        <v>0.00010343685220243986</v>
      </c>
      <c r="O6" s="50">
        <v>6.393660841934939E-05</v>
      </c>
      <c r="P6" s="50">
        <v>7.054714349957762E-05</v>
      </c>
      <c r="Q6" s="50">
        <v>5.272208617223404E-05</v>
      </c>
      <c r="R6" s="50">
        <v>0.0001124724294338836</v>
      </c>
      <c r="S6" s="50">
        <v>0.00012023294897563119</v>
      </c>
      <c r="T6" s="50">
        <v>0.0003137631550407977</v>
      </c>
      <c r="U6" s="50">
        <v>0.00015420021672564243</v>
      </c>
      <c r="V6" s="50">
        <v>0.0002947542253058413</v>
      </c>
      <c r="W6" s="50">
        <v>0.0003553756340362874</v>
      </c>
      <c r="X6" s="50">
        <v>0.0002124914126665289</v>
      </c>
      <c r="Y6" s="50">
        <v>0.002484049750547782</v>
      </c>
      <c r="Z6" s="50">
        <v>0.0011939698418799946</v>
      </c>
      <c r="AA6" s="50">
        <v>6.438879296300419E-05</v>
      </c>
      <c r="AB6" s="50">
        <v>0.0003129292077141754</v>
      </c>
      <c r="AC6" s="50">
        <v>9.109897166750395E-05</v>
      </c>
      <c r="AD6" s="50">
        <v>0.00022429266993770724</v>
      </c>
      <c r="AE6" s="50">
        <v>7.313339211741545E-05</v>
      </c>
      <c r="AF6" s="50">
        <v>5.715591339194473E-05</v>
      </c>
      <c r="AG6" s="50">
        <v>0.0001022484478438415</v>
      </c>
      <c r="AH6" s="50">
        <v>0.00031571879068158806</v>
      </c>
      <c r="AI6" s="50">
        <v>6.74994458419211E-05</v>
      </c>
      <c r="AJ6" s="50">
        <v>0.0006814323825543236</v>
      </c>
      <c r="AK6" s="50">
        <v>0.0023815830767144153</v>
      </c>
      <c r="AL6" s="50">
        <v>0.0014147091924212143</v>
      </c>
      <c r="AM6" s="50">
        <v>0.00015729863256551911</v>
      </c>
      <c r="AN6" s="50">
        <v>0.01727461937631836</v>
      </c>
      <c r="AO6" s="50">
        <v>0.0005143213309141163</v>
      </c>
      <c r="AP6" s="50">
        <v>0.00020034510224739232</v>
      </c>
      <c r="AQ6" s="51">
        <v>1.2589065835886484</v>
      </c>
      <c r="AR6" s="51">
        <v>0.9579695251331241</v>
      </c>
    </row>
    <row r="7" spans="2:44" ht="12.75" customHeight="1">
      <c r="B7" s="25">
        <v>2</v>
      </c>
      <c r="C7" s="26" t="s">
        <v>67</v>
      </c>
      <c r="D7" s="52">
        <v>0.00035067547608670066</v>
      </c>
      <c r="E7" s="52">
        <v>1.083645096759446</v>
      </c>
      <c r="F7" s="52">
        <v>4.676075168162858E-05</v>
      </c>
      <c r="G7" s="52">
        <v>5.804616856772623E-05</v>
      </c>
      <c r="H7" s="52">
        <v>0.0004495586974631047</v>
      </c>
      <c r="I7" s="52">
        <v>8.67480072635754E-05</v>
      </c>
      <c r="J7" s="52">
        <v>0.018488998408253413</v>
      </c>
      <c r="K7" s="52">
        <v>0.00032767648929090933</v>
      </c>
      <c r="L7" s="52">
        <v>1.6664783489831537E-05</v>
      </c>
      <c r="M7" s="52">
        <v>8.09558339994679E-05</v>
      </c>
      <c r="N7" s="52">
        <v>0.0003397970514488611</v>
      </c>
      <c r="O7" s="52">
        <v>3.0942169973488344E-05</v>
      </c>
      <c r="P7" s="52">
        <v>3.802050764371441E-05</v>
      </c>
      <c r="Q7" s="52">
        <v>4.8826295721606575E-05</v>
      </c>
      <c r="R7" s="52">
        <v>3.381429194746838E-05</v>
      </c>
      <c r="S7" s="52">
        <v>2.7911632895534738E-05</v>
      </c>
      <c r="T7" s="52">
        <v>6.066932455534398E-05</v>
      </c>
      <c r="U7" s="52">
        <v>8.371670108199694E-05</v>
      </c>
      <c r="V7" s="52">
        <v>0.00010038980513454323</v>
      </c>
      <c r="W7" s="52">
        <v>7.344039905363198E-05</v>
      </c>
      <c r="X7" s="52">
        <v>3.42061511437715E-05</v>
      </c>
      <c r="Y7" s="52">
        <v>0.0007300160480076721</v>
      </c>
      <c r="Z7" s="52">
        <v>0.0003670039814236915</v>
      </c>
      <c r="AA7" s="52">
        <v>3.708388882962269E-05</v>
      </c>
      <c r="AB7" s="52">
        <v>7.412108396299434E-05</v>
      </c>
      <c r="AC7" s="52">
        <v>5.66193644228736E-05</v>
      </c>
      <c r="AD7" s="52">
        <v>9.072112939458448E-05</v>
      </c>
      <c r="AE7" s="52">
        <v>7.147204087692516E-05</v>
      </c>
      <c r="AF7" s="52">
        <v>2.1389404933858327E-05</v>
      </c>
      <c r="AG7" s="52">
        <v>4.1067399490667595E-05</v>
      </c>
      <c r="AH7" s="52">
        <v>0.00020747643322375654</v>
      </c>
      <c r="AI7" s="52">
        <v>4.004131907432483E-05</v>
      </c>
      <c r="AJ7" s="52">
        <v>7.682448290614162E-05</v>
      </c>
      <c r="AK7" s="52">
        <v>0.00014740916210166343</v>
      </c>
      <c r="AL7" s="52">
        <v>0.0001867871774915426</v>
      </c>
      <c r="AM7" s="52">
        <v>7.909514384700869E-05</v>
      </c>
      <c r="AN7" s="52">
        <v>0.0010681774640048025</v>
      </c>
      <c r="AO7" s="52">
        <v>0.0035869506469640533</v>
      </c>
      <c r="AP7" s="52">
        <v>5.1283178540899225E-05</v>
      </c>
      <c r="AQ7" s="53">
        <v>1.11135645505564</v>
      </c>
      <c r="AR7" s="53">
        <v>0.8456907203300161</v>
      </c>
    </row>
    <row r="8" spans="2:44" ht="12.75" customHeight="1">
      <c r="B8" s="25">
        <v>3</v>
      </c>
      <c r="C8" s="26" t="s">
        <v>68</v>
      </c>
      <c r="D8" s="52">
        <v>0.0014886454109612449</v>
      </c>
      <c r="E8" s="52">
        <v>6.474789342065566E-05</v>
      </c>
      <c r="F8" s="52">
        <v>1.0014674312998828</v>
      </c>
      <c r="G8" s="52">
        <v>2.136688277364477E-06</v>
      </c>
      <c r="H8" s="52">
        <v>0.0379398058190503</v>
      </c>
      <c r="I8" s="52">
        <v>7.660067323799904E-06</v>
      </c>
      <c r="J8" s="52">
        <v>3.992309606826559E-05</v>
      </c>
      <c r="K8" s="52">
        <v>0.00014092579764457644</v>
      </c>
      <c r="L8" s="52">
        <v>1.2489319670396435E-06</v>
      </c>
      <c r="M8" s="52">
        <v>3.3427422287874005E-05</v>
      </c>
      <c r="N8" s="52">
        <v>7.4197664985139964E-06</v>
      </c>
      <c r="O8" s="52">
        <v>1.5226218289202255E-06</v>
      </c>
      <c r="P8" s="52">
        <v>1.4946963318730263E-06</v>
      </c>
      <c r="Q8" s="52">
        <v>1.0644748004689636E-06</v>
      </c>
      <c r="R8" s="52">
        <v>1.6973104027452648E-06</v>
      </c>
      <c r="S8" s="52">
        <v>1.6951540197474804E-06</v>
      </c>
      <c r="T8" s="52">
        <v>3.006362538018391E-06</v>
      </c>
      <c r="U8" s="52">
        <v>2.501210440517504E-06</v>
      </c>
      <c r="V8" s="52">
        <v>2.6794969340362518E-06</v>
      </c>
      <c r="W8" s="52">
        <v>3.0829556794673024E-06</v>
      </c>
      <c r="X8" s="52">
        <v>1.6335061228283905E-06</v>
      </c>
      <c r="Y8" s="52">
        <v>4.0439683181396814E-05</v>
      </c>
      <c r="Z8" s="52">
        <v>4.415810957454108E-06</v>
      </c>
      <c r="AA8" s="52">
        <v>1.097478316958517E-06</v>
      </c>
      <c r="AB8" s="52">
        <v>3.3599007064172413E-06</v>
      </c>
      <c r="AC8" s="52">
        <v>1.1065668939321074E-06</v>
      </c>
      <c r="AD8" s="52">
        <v>5.107244939960339E-06</v>
      </c>
      <c r="AE8" s="52">
        <v>2.5090119359092617E-06</v>
      </c>
      <c r="AF8" s="52">
        <v>1.4510338772863123E-06</v>
      </c>
      <c r="AG8" s="52">
        <v>4.215110284758872E-06</v>
      </c>
      <c r="AH8" s="52">
        <v>3.107864555392343E-05</v>
      </c>
      <c r="AI8" s="52">
        <v>3.975221928470554E-06</v>
      </c>
      <c r="AJ8" s="52">
        <v>1.5638188054448758E-05</v>
      </c>
      <c r="AK8" s="52">
        <v>0.00021442625680301127</v>
      </c>
      <c r="AL8" s="52">
        <v>2.234211565037703E-05</v>
      </c>
      <c r="AM8" s="52">
        <v>4.007638777257713E-06</v>
      </c>
      <c r="AN8" s="52">
        <v>0.00214326246933702</v>
      </c>
      <c r="AO8" s="52">
        <v>1.0373913240636647E-05</v>
      </c>
      <c r="AP8" s="52">
        <v>2.284301635256168E-05</v>
      </c>
      <c r="AQ8" s="53">
        <v>1.043745399289273</v>
      </c>
      <c r="AR8" s="53">
        <v>0.7942418425255773</v>
      </c>
    </row>
    <row r="9" spans="2:44" ht="12.75" customHeight="1">
      <c r="B9" s="25">
        <v>4</v>
      </c>
      <c r="C9" s="26" t="s">
        <v>0</v>
      </c>
      <c r="D9" s="52">
        <v>0.00043154401902073764</v>
      </c>
      <c r="E9" s="52">
        <v>0.00019609801194735998</v>
      </c>
      <c r="F9" s="52">
        <v>0.00012149838942760233</v>
      </c>
      <c r="G9" s="52">
        <v>1.0007882145773581</v>
      </c>
      <c r="H9" s="52">
        <v>0.0005444469591584865</v>
      </c>
      <c r="I9" s="52">
        <v>0.0005627610615243787</v>
      </c>
      <c r="J9" s="52">
        <v>0.004506449931079894</v>
      </c>
      <c r="K9" s="52">
        <v>0.004000970197677426</v>
      </c>
      <c r="L9" s="52">
        <v>0.007573795273409294</v>
      </c>
      <c r="M9" s="52">
        <v>0.0006395608412347561</v>
      </c>
      <c r="N9" s="52">
        <v>0.008636103957376753</v>
      </c>
      <c r="O9" s="52">
        <v>0.0021054981818408214</v>
      </c>
      <c r="P9" s="52">
        <v>0.0019259712693757845</v>
      </c>
      <c r="Q9" s="52">
        <v>0.0006570468954868514</v>
      </c>
      <c r="R9" s="52">
        <v>0.0004815717070277585</v>
      </c>
      <c r="S9" s="52">
        <v>0.0004002058516362692</v>
      </c>
      <c r="T9" s="52">
        <v>0.001356896297941068</v>
      </c>
      <c r="U9" s="52">
        <v>0.0010322759871454802</v>
      </c>
      <c r="V9" s="52">
        <v>0.0003954055609231886</v>
      </c>
      <c r="W9" s="52">
        <v>0.00028936403851835313</v>
      </c>
      <c r="X9" s="52">
        <v>0.0004328737835621142</v>
      </c>
      <c r="Y9" s="52">
        <v>0.0007121554509431576</v>
      </c>
      <c r="Z9" s="52">
        <v>0.0014120929116033323</v>
      </c>
      <c r="AA9" s="52">
        <v>0.031675180894246</v>
      </c>
      <c r="AB9" s="52">
        <v>0.0018368269605350317</v>
      </c>
      <c r="AC9" s="52">
        <v>0.0013239433942342951</v>
      </c>
      <c r="AD9" s="52">
        <v>0.0008577835417904669</v>
      </c>
      <c r="AE9" s="52">
        <v>0.0001957056426115233</v>
      </c>
      <c r="AF9" s="52">
        <v>0.00015472629478172518</v>
      </c>
      <c r="AG9" s="52">
        <v>0.00032044304880404057</v>
      </c>
      <c r="AH9" s="52">
        <v>0.0003631058772347427</v>
      </c>
      <c r="AI9" s="52">
        <v>0.0003024166739265105</v>
      </c>
      <c r="AJ9" s="52">
        <v>0.0006232146787690532</v>
      </c>
      <c r="AK9" s="52">
        <v>0.00038616446631331656</v>
      </c>
      <c r="AL9" s="52">
        <v>0.00022429402305674547</v>
      </c>
      <c r="AM9" s="52">
        <v>0.00025062483545611284</v>
      </c>
      <c r="AN9" s="52">
        <v>0.0008728186468903681</v>
      </c>
      <c r="AO9" s="52">
        <v>0.0010489270636417705</v>
      </c>
      <c r="AP9" s="52">
        <v>0.0005081422759194129</v>
      </c>
      <c r="AQ9" s="53">
        <v>1.0801471194734302</v>
      </c>
      <c r="AR9" s="53">
        <v>0.8219418633638514</v>
      </c>
    </row>
    <row r="10" spans="2:44" ht="12.75" customHeight="1">
      <c r="B10" s="25">
        <v>5</v>
      </c>
      <c r="C10" s="26" t="s">
        <v>38</v>
      </c>
      <c r="D10" s="52">
        <v>0.040684216402617185</v>
      </c>
      <c r="E10" s="52">
        <v>0.0017618496152625547</v>
      </c>
      <c r="F10" s="52">
        <v>0.012683999306223055</v>
      </c>
      <c r="G10" s="52">
        <v>4.364035645273448E-05</v>
      </c>
      <c r="H10" s="52">
        <v>1.0370599100185796</v>
      </c>
      <c r="I10" s="52">
        <v>0.00019547933115417033</v>
      </c>
      <c r="J10" s="52">
        <v>0.0010810933185759135</v>
      </c>
      <c r="K10" s="52">
        <v>0.0038387447638268267</v>
      </c>
      <c r="L10" s="52">
        <v>2.666694778161135E-05</v>
      </c>
      <c r="M10" s="52">
        <v>0.000905501025838345</v>
      </c>
      <c r="N10" s="52">
        <v>0.0001917460503059311</v>
      </c>
      <c r="O10" s="52">
        <v>3.1848595453241684E-05</v>
      </c>
      <c r="P10" s="52">
        <v>3.0005882497788613E-05</v>
      </c>
      <c r="Q10" s="52">
        <v>2.2947154704714414E-05</v>
      </c>
      <c r="R10" s="52">
        <v>3.8108595400335075E-05</v>
      </c>
      <c r="S10" s="52">
        <v>3.799829188659915E-05</v>
      </c>
      <c r="T10" s="52">
        <v>6.827688264240825E-05</v>
      </c>
      <c r="U10" s="52">
        <v>5.774066039271976E-05</v>
      </c>
      <c r="V10" s="52">
        <v>6.241958205721E-05</v>
      </c>
      <c r="W10" s="52">
        <v>7.43806245285089E-05</v>
      </c>
      <c r="X10" s="52">
        <v>3.850187988286581E-05</v>
      </c>
      <c r="Y10" s="52">
        <v>0.0004902272200640859</v>
      </c>
      <c r="Z10" s="52">
        <v>0.00010720434489101212</v>
      </c>
      <c r="AA10" s="52">
        <v>2.24199111661325E-05</v>
      </c>
      <c r="AB10" s="52">
        <v>6.874281208856393E-05</v>
      </c>
      <c r="AC10" s="52">
        <v>2.304310570199152E-05</v>
      </c>
      <c r="AD10" s="52">
        <v>0.00011132515053838908</v>
      </c>
      <c r="AE10" s="52">
        <v>4.732123749370184E-05</v>
      </c>
      <c r="AF10" s="52">
        <v>2.762652270266473E-05</v>
      </c>
      <c r="AG10" s="52">
        <v>8.696120157185514E-05</v>
      </c>
      <c r="AH10" s="52">
        <v>0.0005632344692403036</v>
      </c>
      <c r="AI10" s="52">
        <v>8.913316042981311E-05</v>
      </c>
      <c r="AJ10" s="52">
        <v>0.000402663441929329</v>
      </c>
      <c r="AK10" s="52">
        <v>0.003395652054043617</v>
      </c>
      <c r="AL10" s="52">
        <v>0.0005414960961679796</v>
      </c>
      <c r="AM10" s="52">
        <v>7.760268897647966E-05</v>
      </c>
      <c r="AN10" s="52">
        <v>0.03836922700693875</v>
      </c>
      <c r="AO10" s="52">
        <v>0.0002542282565229698</v>
      </c>
      <c r="AP10" s="52">
        <v>0.0005447818960354659</v>
      </c>
      <c r="AQ10" s="53">
        <v>1.1441579658625671</v>
      </c>
      <c r="AR10" s="53">
        <v>0.8706511488010363</v>
      </c>
    </row>
    <row r="11" spans="2:44" ht="12.75" customHeight="1">
      <c r="B11" s="25">
        <v>6</v>
      </c>
      <c r="C11" s="26" t="s">
        <v>1</v>
      </c>
      <c r="D11" s="52">
        <v>0.00014197318008898937</v>
      </c>
      <c r="E11" s="52">
        <v>6.650674355872309E-05</v>
      </c>
      <c r="F11" s="52">
        <v>0.0009569966657479879</v>
      </c>
      <c r="G11" s="52">
        <v>0.00023538173670257023</v>
      </c>
      <c r="H11" s="52">
        <v>0.00010659264769943758</v>
      </c>
      <c r="I11" s="52">
        <v>1.0103749131798283</v>
      </c>
      <c r="J11" s="52">
        <v>0.00017457694479539772</v>
      </c>
      <c r="K11" s="52">
        <v>5.1565493002570386E-05</v>
      </c>
      <c r="L11" s="52">
        <v>2.87969015442545E-05</v>
      </c>
      <c r="M11" s="52">
        <v>0.00040084096824099277</v>
      </c>
      <c r="N11" s="52">
        <v>0.00011345489032076693</v>
      </c>
      <c r="O11" s="52">
        <v>6.135700794924253E-05</v>
      </c>
      <c r="P11" s="52">
        <v>4.025927039039659E-05</v>
      </c>
      <c r="Q11" s="52">
        <v>6.070793091141413E-05</v>
      </c>
      <c r="R11" s="52">
        <v>7.60896323250627E-05</v>
      </c>
      <c r="S11" s="52">
        <v>7.093594410085505E-05</v>
      </c>
      <c r="T11" s="52">
        <v>9.914163257526899E-05</v>
      </c>
      <c r="U11" s="52">
        <v>0.00014159376958698788</v>
      </c>
      <c r="V11" s="52">
        <v>0.00022097571260495643</v>
      </c>
      <c r="W11" s="52">
        <v>8.700974477837308E-05</v>
      </c>
      <c r="X11" s="52">
        <v>5.5635697946786735E-05</v>
      </c>
      <c r="Y11" s="52">
        <v>0.00026845433691375314</v>
      </c>
      <c r="Z11" s="52">
        <v>0.00012036058898868543</v>
      </c>
      <c r="AA11" s="52">
        <v>2.671499235697009E-05</v>
      </c>
      <c r="AB11" s="52">
        <v>6.937096031761702E-05</v>
      </c>
      <c r="AC11" s="52">
        <v>9.9183240143942E-05</v>
      </c>
      <c r="AD11" s="52">
        <v>0.00018137543752298687</v>
      </c>
      <c r="AE11" s="52">
        <v>8.40120300962567E-05</v>
      </c>
      <c r="AF11" s="52">
        <v>1.2260383122301104E-05</v>
      </c>
      <c r="AG11" s="52">
        <v>7.487275754991414E-05</v>
      </c>
      <c r="AH11" s="52">
        <v>5.472074472489478E-05</v>
      </c>
      <c r="AI11" s="52">
        <v>0.0001734182862560245</v>
      </c>
      <c r="AJ11" s="52">
        <v>3.282729649271286E-05</v>
      </c>
      <c r="AK11" s="52">
        <v>0.00014792259004728478</v>
      </c>
      <c r="AL11" s="52">
        <v>0.001057262623735036</v>
      </c>
      <c r="AM11" s="52">
        <v>0.00010729881002917243</v>
      </c>
      <c r="AN11" s="52">
        <v>0.0001867567257141816</v>
      </c>
      <c r="AO11" s="52">
        <v>0.0007034442963244707</v>
      </c>
      <c r="AP11" s="52">
        <v>9.000382849147306E-05</v>
      </c>
      <c r="AQ11" s="53">
        <v>1.0170555656235276</v>
      </c>
      <c r="AR11" s="53">
        <v>0.7739321169145064</v>
      </c>
    </row>
    <row r="12" spans="2:44" ht="12.75" customHeight="1">
      <c r="B12" s="25">
        <v>7</v>
      </c>
      <c r="C12" s="26" t="s">
        <v>2</v>
      </c>
      <c r="D12" s="52">
        <v>0.014081828596697555</v>
      </c>
      <c r="E12" s="52">
        <v>0.0026434922776320175</v>
      </c>
      <c r="F12" s="52">
        <v>0.002352954630827136</v>
      </c>
      <c r="G12" s="52">
        <v>0.002793062734149332</v>
      </c>
      <c r="H12" s="52">
        <v>0.006869595438142856</v>
      </c>
      <c r="I12" s="52">
        <v>0.005355197828379412</v>
      </c>
      <c r="J12" s="52">
        <v>1.189892822751369</v>
      </c>
      <c r="K12" s="52">
        <v>0.008173895728860006</v>
      </c>
      <c r="L12" s="52">
        <v>0.0010207021359483154</v>
      </c>
      <c r="M12" s="52">
        <v>0.004978989376666339</v>
      </c>
      <c r="N12" s="52">
        <v>0.02175764694669011</v>
      </c>
      <c r="O12" s="52">
        <v>0.0018792148270835628</v>
      </c>
      <c r="P12" s="52">
        <v>0.00237665107419117</v>
      </c>
      <c r="Q12" s="52">
        <v>0.003102903597671058</v>
      </c>
      <c r="R12" s="52">
        <v>0.0021349835113066056</v>
      </c>
      <c r="S12" s="52">
        <v>0.0017559317413250685</v>
      </c>
      <c r="T12" s="52">
        <v>0.003826369974786406</v>
      </c>
      <c r="U12" s="52">
        <v>0.005322530968864476</v>
      </c>
      <c r="V12" s="52">
        <v>0.006406860515208134</v>
      </c>
      <c r="W12" s="52">
        <v>0.004673299576326726</v>
      </c>
      <c r="X12" s="52">
        <v>0.001953724401447682</v>
      </c>
      <c r="Y12" s="52">
        <v>0.042638091454006086</v>
      </c>
      <c r="Z12" s="52">
        <v>0.02176611879956256</v>
      </c>
      <c r="AA12" s="52">
        <v>0.0022722006298191463</v>
      </c>
      <c r="AB12" s="52">
        <v>0.004562000085269911</v>
      </c>
      <c r="AC12" s="52">
        <v>0.0035987709975462017</v>
      </c>
      <c r="AD12" s="52">
        <v>0.005722411985282817</v>
      </c>
      <c r="AE12" s="52">
        <v>0.00450586654374839</v>
      </c>
      <c r="AF12" s="52">
        <v>0.0012816382246296663</v>
      </c>
      <c r="AG12" s="52">
        <v>0.0025641181157225776</v>
      </c>
      <c r="AH12" s="52">
        <v>0.012414181245255904</v>
      </c>
      <c r="AI12" s="52">
        <v>0.0024534764774061745</v>
      </c>
      <c r="AJ12" s="52">
        <v>0.0048183815924607905</v>
      </c>
      <c r="AK12" s="52">
        <v>0.004551153042425918</v>
      </c>
      <c r="AL12" s="52">
        <v>0.011746806975630329</v>
      </c>
      <c r="AM12" s="52">
        <v>0.0049718831246564135</v>
      </c>
      <c r="AN12" s="52">
        <v>0.004984517011209738</v>
      </c>
      <c r="AO12" s="52">
        <v>0.23066588887676678</v>
      </c>
      <c r="AP12" s="52">
        <v>0.0030298958155752973</v>
      </c>
      <c r="AQ12" s="53">
        <v>1.6619000596305475</v>
      </c>
      <c r="AR12" s="53">
        <v>1.2646288705589876</v>
      </c>
    </row>
    <row r="13" spans="2:44" ht="12.75" customHeight="1">
      <c r="B13" s="25">
        <v>8</v>
      </c>
      <c r="C13" s="26" t="s">
        <v>3</v>
      </c>
      <c r="D13" s="52">
        <v>0.00012172970548181525</v>
      </c>
      <c r="E13" s="52">
        <v>3.7396622829689796E-06</v>
      </c>
      <c r="F13" s="52">
        <v>8.040272911571293E-06</v>
      </c>
      <c r="G13" s="52">
        <v>3.0028572244075145E-05</v>
      </c>
      <c r="H13" s="52">
        <v>2.4332012936726733E-05</v>
      </c>
      <c r="I13" s="52">
        <v>0.00019718255693692422</v>
      </c>
      <c r="J13" s="52">
        <v>0.00010304198464796385</v>
      </c>
      <c r="K13" s="52">
        <v>1.0004794311698215</v>
      </c>
      <c r="L13" s="52">
        <v>6.586405999873315E-05</v>
      </c>
      <c r="M13" s="52">
        <v>0.00030726773625006586</v>
      </c>
      <c r="N13" s="52">
        <v>2.5717126022272636E-05</v>
      </c>
      <c r="O13" s="52">
        <v>9.614233443405296E-06</v>
      </c>
      <c r="P13" s="52">
        <v>4.483442044451273E-06</v>
      </c>
      <c r="Q13" s="52">
        <v>1.6172432397146917E-05</v>
      </c>
      <c r="R13" s="52">
        <v>1.3082560667101135E-05</v>
      </c>
      <c r="S13" s="52">
        <v>1.0994173848110626E-05</v>
      </c>
      <c r="T13" s="52">
        <v>1.4018861887289413E-05</v>
      </c>
      <c r="U13" s="52">
        <v>4.745510884287811E-05</v>
      </c>
      <c r="V13" s="52">
        <v>3.629882997228841E-05</v>
      </c>
      <c r="W13" s="52">
        <v>2.432064116839379E-05</v>
      </c>
      <c r="X13" s="52">
        <v>2.1444455527956783E-05</v>
      </c>
      <c r="Y13" s="52">
        <v>6.718389940176995E-05</v>
      </c>
      <c r="Z13" s="52">
        <v>1.3571884741736612E-05</v>
      </c>
      <c r="AA13" s="52">
        <v>3.819171670617666E-06</v>
      </c>
      <c r="AB13" s="52">
        <v>3.6751462651659206E-05</v>
      </c>
      <c r="AC13" s="52">
        <v>3.283784270841401E-05</v>
      </c>
      <c r="AD13" s="52">
        <v>2.7148118597410384E-06</v>
      </c>
      <c r="AE13" s="52">
        <v>2.529498811482881E-06</v>
      </c>
      <c r="AF13" s="52">
        <v>9.354026381394624E-07</v>
      </c>
      <c r="AG13" s="52">
        <v>3.439009503189412E-06</v>
      </c>
      <c r="AH13" s="52">
        <v>8.127693756208531E-06</v>
      </c>
      <c r="AI13" s="52">
        <v>3.977385994892008E-06</v>
      </c>
      <c r="AJ13" s="52">
        <v>9.364209903977843E-06</v>
      </c>
      <c r="AK13" s="52">
        <v>0.00022983444961440487</v>
      </c>
      <c r="AL13" s="52">
        <v>8.2217992391616E-06</v>
      </c>
      <c r="AM13" s="52">
        <v>1.2610066625203677E-05</v>
      </c>
      <c r="AN13" s="52">
        <v>1.60081934483214E-05</v>
      </c>
      <c r="AO13" s="52">
        <v>5.41218604619525E-05</v>
      </c>
      <c r="AP13" s="52">
        <v>2.6964524985939982E-05</v>
      </c>
      <c r="AQ13" s="53">
        <v>1.0020972727673505</v>
      </c>
      <c r="AR13" s="53">
        <v>0.7625495497796312</v>
      </c>
    </row>
    <row r="14" spans="2:44" ht="12.75" customHeight="1">
      <c r="B14" s="25">
        <v>9</v>
      </c>
      <c r="C14" s="26" t="s">
        <v>4</v>
      </c>
      <c r="D14" s="52">
        <v>0.0007593786102857819</v>
      </c>
      <c r="E14" s="52">
        <v>0.0007195300952825513</v>
      </c>
      <c r="F14" s="52">
        <v>0.0038902760322368102</v>
      </c>
      <c r="G14" s="52">
        <v>0.0030681578833967535</v>
      </c>
      <c r="H14" s="52">
        <v>0.0006194933309917972</v>
      </c>
      <c r="I14" s="52">
        <v>0.0004154532984475875</v>
      </c>
      <c r="J14" s="52">
        <v>0.0009458847915296772</v>
      </c>
      <c r="K14" s="52">
        <v>0.001179270793369608</v>
      </c>
      <c r="L14" s="52">
        <v>1.012010259357313</v>
      </c>
      <c r="M14" s="52">
        <v>0.00034554641746363914</v>
      </c>
      <c r="N14" s="52">
        <v>0.0015513673202998265</v>
      </c>
      <c r="O14" s="52">
        <v>0.0009698064070691034</v>
      </c>
      <c r="P14" s="52">
        <v>0.0003908804911076505</v>
      </c>
      <c r="Q14" s="52">
        <v>0.0003558206958845393</v>
      </c>
      <c r="R14" s="52">
        <v>0.00026628484795923884</v>
      </c>
      <c r="S14" s="52">
        <v>0.00023854705540960744</v>
      </c>
      <c r="T14" s="52">
        <v>0.0004413600962225264</v>
      </c>
      <c r="U14" s="52">
        <v>0.0003321744319515521</v>
      </c>
      <c r="V14" s="52">
        <v>0.00024277268860539673</v>
      </c>
      <c r="W14" s="52">
        <v>0.00023446134910313666</v>
      </c>
      <c r="X14" s="52">
        <v>0.0002701505290822837</v>
      </c>
      <c r="Y14" s="52">
        <v>0.0007687862964485969</v>
      </c>
      <c r="Z14" s="52">
        <v>0.0011113947565108786</v>
      </c>
      <c r="AA14" s="52">
        <v>0.002925120439816155</v>
      </c>
      <c r="AB14" s="52">
        <v>0.0013512243379574947</v>
      </c>
      <c r="AC14" s="52">
        <v>0.0009571115819929876</v>
      </c>
      <c r="AD14" s="52">
        <v>0.0005080076886835854</v>
      </c>
      <c r="AE14" s="52">
        <v>0.00025647816786158453</v>
      </c>
      <c r="AF14" s="52">
        <v>9.688933698362629E-05</v>
      </c>
      <c r="AG14" s="52">
        <v>0.0058256980651155985</v>
      </c>
      <c r="AH14" s="52">
        <v>0.0002895356258650506</v>
      </c>
      <c r="AI14" s="52">
        <v>0.000447811515252285</v>
      </c>
      <c r="AJ14" s="52">
        <v>0.00041169685777399395</v>
      </c>
      <c r="AK14" s="52">
        <v>0.00030509971503103923</v>
      </c>
      <c r="AL14" s="52">
        <v>0.00044365217975927214</v>
      </c>
      <c r="AM14" s="52">
        <v>0.00028706180401431733</v>
      </c>
      <c r="AN14" s="52">
        <v>0.0006175708941514058</v>
      </c>
      <c r="AO14" s="52">
        <v>0.0005050998694157946</v>
      </c>
      <c r="AP14" s="52">
        <v>0.00219427192109924</v>
      </c>
      <c r="AQ14" s="53">
        <v>1.048549387576745</v>
      </c>
      <c r="AR14" s="53">
        <v>0.7978974548152328</v>
      </c>
    </row>
    <row r="15" spans="2:44" ht="12.75" customHeight="1">
      <c r="B15" s="25">
        <v>10</v>
      </c>
      <c r="C15" s="26" t="s">
        <v>39</v>
      </c>
      <c r="D15" s="52">
        <v>0.002016901066968216</v>
      </c>
      <c r="E15" s="52">
        <v>0.0019094184037646614</v>
      </c>
      <c r="F15" s="52">
        <v>0.004854081945729763</v>
      </c>
      <c r="G15" s="52">
        <v>0.0013065753280090714</v>
      </c>
      <c r="H15" s="52">
        <v>0.003025499692981065</v>
      </c>
      <c r="I15" s="52">
        <v>0.0021766649938063584</v>
      </c>
      <c r="J15" s="52">
        <v>0.0021378294302602002</v>
      </c>
      <c r="K15" s="52">
        <v>0.004703563521234213</v>
      </c>
      <c r="L15" s="52">
        <v>0.00047874594368864376</v>
      </c>
      <c r="M15" s="52">
        <v>1.0337363687189451</v>
      </c>
      <c r="N15" s="52">
        <v>0.0008143939751172338</v>
      </c>
      <c r="O15" s="52">
        <v>0.0005636798464781704</v>
      </c>
      <c r="P15" s="52">
        <v>0.0006705496648487984</v>
      </c>
      <c r="Q15" s="52">
        <v>0.0009027211261513304</v>
      </c>
      <c r="R15" s="52">
        <v>0.0030163645166725833</v>
      </c>
      <c r="S15" s="52">
        <v>0.0032819056948282183</v>
      </c>
      <c r="T15" s="52">
        <v>0.010451198329408449</v>
      </c>
      <c r="U15" s="52">
        <v>0.0031716348266406023</v>
      </c>
      <c r="V15" s="52">
        <v>0.009766114555483372</v>
      </c>
      <c r="W15" s="52">
        <v>0.011329135958042923</v>
      </c>
      <c r="X15" s="52">
        <v>0.007364305460323237</v>
      </c>
      <c r="Y15" s="52">
        <v>0.01243650533833796</v>
      </c>
      <c r="Z15" s="52">
        <v>0.0032072843318395983</v>
      </c>
      <c r="AA15" s="52">
        <v>0.000424129717654249</v>
      </c>
      <c r="AB15" s="52">
        <v>0.008567698115062238</v>
      </c>
      <c r="AC15" s="52">
        <v>0.00271208228519228</v>
      </c>
      <c r="AD15" s="52">
        <v>0.0018918805612277668</v>
      </c>
      <c r="AE15" s="52">
        <v>0.001149535543540935</v>
      </c>
      <c r="AF15" s="52">
        <v>0.00034549084229563445</v>
      </c>
      <c r="AG15" s="52">
        <v>0.0013213787295549575</v>
      </c>
      <c r="AH15" s="52">
        <v>0.0010385918982752079</v>
      </c>
      <c r="AI15" s="52">
        <v>0.0007539751553254834</v>
      </c>
      <c r="AJ15" s="52">
        <v>0.0009482607611914793</v>
      </c>
      <c r="AK15" s="52">
        <v>0.0008117142093370634</v>
      </c>
      <c r="AL15" s="52">
        <v>0.0022104450242993183</v>
      </c>
      <c r="AM15" s="52">
        <v>0.00436218614172772</v>
      </c>
      <c r="AN15" s="52">
        <v>0.0011365449695721272</v>
      </c>
      <c r="AO15" s="52">
        <v>0.011514026247256883</v>
      </c>
      <c r="AP15" s="52">
        <v>0.002320707249771187</v>
      </c>
      <c r="AQ15" s="53">
        <v>1.164830090120844</v>
      </c>
      <c r="AR15" s="53">
        <v>0.8863816766395223</v>
      </c>
    </row>
    <row r="16" spans="2:44" ht="12.75" customHeight="1">
      <c r="B16" s="25">
        <v>11</v>
      </c>
      <c r="C16" s="26" t="s">
        <v>5</v>
      </c>
      <c r="D16" s="52">
        <v>0.0009775784541552297</v>
      </c>
      <c r="E16" s="52">
        <v>0.00020847954395252085</v>
      </c>
      <c r="F16" s="52">
        <v>0.00013427776289261895</v>
      </c>
      <c r="G16" s="52">
        <v>0.0003199200982994279</v>
      </c>
      <c r="H16" s="52">
        <v>0.0003781041369274134</v>
      </c>
      <c r="I16" s="52">
        <v>0.00038305139990024777</v>
      </c>
      <c r="J16" s="52">
        <v>0.0009399239238861348</v>
      </c>
      <c r="K16" s="52">
        <v>0.005491199903710746</v>
      </c>
      <c r="L16" s="52">
        <v>0.0033210407386542852</v>
      </c>
      <c r="M16" s="52">
        <v>0.0009653363448770013</v>
      </c>
      <c r="N16" s="52">
        <v>1.0257874635615316</v>
      </c>
      <c r="O16" s="52">
        <v>0.003379208617423316</v>
      </c>
      <c r="P16" s="52">
        <v>0.00042357522948796496</v>
      </c>
      <c r="Q16" s="52">
        <v>0.0012582156532109554</v>
      </c>
      <c r="R16" s="52">
        <v>0.004075981372497561</v>
      </c>
      <c r="S16" s="52">
        <v>0.0014582111079887497</v>
      </c>
      <c r="T16" s="52">
        <v>0.060072879303100915</v>
      </c>
      <c r="U16" s="52">
        <v>0.014493474089158392</v>
      </c>
      <c r="V16" s="52">
        <v>0.002051410968291232</v>
      </c>
      <c r="W16" s="52">
        <v>0.0012579501137809984</v>
      </c>
      <c r="X16" s="52">
        <v>0.0011651492468637465</v>
      </c>
      <c r="Y16" s="52">
        <v>0.0011223298459047443</v>
      </c>
      <c r="Z16" s="52">
        <v>0.01564739775613066</v>
      </c>
      <c r="AA16" s="52">
        <v>0.0005781344475026407</v>
      </c>
      <c r="AB16" s="52">
        <v>0.0026446091516308962</v>
      </c>
      <c r="AC16" s="52">
        <v>0.0003747535658793351</v>
      </c>
      <c r="AD16" s="52">
        <v>0.0003240116652732946</v>
      </c>
      <c r="AE16" s="52">
        <v>0.00021807408222917075</v>
      </c>
      <c r="AF16" s="52">
        <v>0.0005274659017418397</v>
      </c>
      <c r="AG16" s="52">
        <v>0.0003425757775089288</v>
      </c>
      <c r="AH16" s="52">
        <v>0.0003524752925556671</v>
      </c>
      <c r="AI16" s="52">
        <v>0.0003645984774519546</v>
      </c>
      <c r="AJ16" s="52">
        <v>0.0008389629860247851</v>
      </c>
      <c r="AK16" s="52">
        <v>0.00041782247541500737</v>
      </c>
      <c r="AL16" s="52">
        <v>0.0003259827964314498</v>
      </c>
      <c r="AM16" s="52">
        <v>0.0008251932758177095</v>
      </c>
      <c r="AN16" s="52">
        <v>0.0006000394753508631</v>
      </c>
      <c r="AO16" s="52">
        <v>0.0018149372811721133</v>
      </c>
      <c r="AP16" s="52">
        <v>0.002281581168644979</v>
      </c>
      <c r="AQ16" s="53">
        <v>1.1581433769932574</v>
      </c>
      <c r="AR16" s="53">
        <v>0.8812933980626675</v>
      </c>
    </row>
    <row r="17" spans="2:44" ht="12.75" customHeight="1">
      <c r="B17" s="25">
        <v>12</v>
      </c>
      <c r="C17" s="26" t="s">
        <v>6</v>
      </c>
      <c r="D17" s="52">
        <v>9.408664551864459E-06</v>
      </c>
      <c r="E17" s="52">
        <v>5.266151048798431E-06</v>
      </c>
      <c r="F17" s="52">
        <v>1.1828427858849844E-05</v>
      </c>
      <c r="G17" s="52">
        <v>4.283356227639952E-05</v>
      </c>
      <c r="H17" s="52">
        <v>7.155837641566409E-06</v>
      </c>
      <c r="I17" s="52">
        <v>7.986878903251137E-06</v>
      </c>
      <c r="J17" s="52">
        <v>1.9492053541534486E-05</v>
      </c>
      <c r="K17" s="52">
        <v>1.928603084307749E-05</v>
      </c>
      <c r="L17" s="52">
        <v>9.390363212079014E-06</v>
      </c>
      <c r="M17" s="52">
        <v>9.8419035849824E-05</v>
      </c>
      <c r="N17" s="52">
        <v>9.960291932797449E-05</v>
      </c>
      <c r="O17" s="52">
        <v>1.0058059135645114</v>
      </c>
      <c r="P17" s="52">
        <v>9.529295788361852E-06</v>
      </c>
      <c r="Q17" s="52">
        <v>0.003897454730443762</v>
      </c>
      <c r="R17" s="52">
        <v>0.001982702473401423</v>
      </c>
      <c r="S17" s="52">
        <v>0.0019014537829046795</v>
      </c>
      <c r="T17" s="52">
        <v>0.00013008436872394944</v>
      </c>
      <c r="U17" s="52">
        <v>0.00016762031515469113</v>
      </c>
      <c r="V17" s="52">
        <v>0.0009370617380247872</v>
      </c>
      <c r="W17" s="52">
        <v>0.00020162747326403136</v>
      </c>
      <c r="X17" s="52">
        <v>0.0010093831443218188</v>
      </c>
      <c r="Y17" s="52">
        <v>8.475295461303118E-05</v>
      </c>
      <c r="Z17" s="52">
        <v>0.0004496114387610924</v>
      </c>
      <c r="AA17" s="52">
        <v>1.7520040190297838E-05</v>
      </c>
      <c r="AB17" s="52">
        <v>4.876866633642777E-05</v>
      </c>
      <c r="AC17" s="52">
        <v>6.40988022803212E-06</v>
      </c>
      <c r="AD17" s="52">
        <v>1.0348857973869408E-05</v>
      </c>
      <c r="AE17" s="52">
        <v>6.467214043316888E-06</v>
      </c>
      <c r="AF17" s="52">
        <v>1.5060237806294842E-05</v>
      </c>
      <c r="AG17" s="52">
        <v>1.1527866621892463E-05</v>
      </c>
      <c r="AH17" s="52">
        <v>1.0572748996989198E-05</v>
      </c>
      <c r="AI17" s="52">
        <v>1.0501680448008877E-05</v>
      </c>
      <c r="AJ17" s="52">
        <v>1.0378457429838885E-05</v>
      </c>
      <c r="AK17" s="52">
        <v>5.746353879800813E-06</v>
      </c>
      <c r="AL17" s="52">
        <v>8.773955540369446E-06</v>
      </c>
      <c r="AM17" s="52">
        <v>1.61918397352713E-05</v>
      </c>
      <c r="AN17" s="52">
        <v>8.58866846841175E-06</v>
      </c>
      <c r="AO17" s="52">
        <v>1.1222374227584338E-05</v>
      </c>
      <c r="AP17" s="52">
        <v>0.00018465927608385992</v>
      </c>
      <c r="AQ17" s="53">
        <v>1.0172906033229792</v>
      </c>
      <c r="AR17" s="53">
        <v>0.774110969703321</v>
      </c>
    </row>
    <row r="18" spans="2:44" ht="12.75" customHeight="1">
      <c r="B18" s="25">
        <v>13</v>
      </c>
      <c r="C18" s="26" t="s">
        <v>7</v>
      </c>
      <c r="D18" s="52">
        <v>-1.809750876377332E-06</v>
      </c>
      <c r="E18" s="52">
        <v>-1.0663132840013997E-06</v>
      </c>
      <c r="F18" s="52">
        <v>-2.3207322222883345E-06</v>
      </c>
      <c r="G18" s="52">
        <v>-4.0510456420337085E-06</v>
      </c>
      <c r="H18" s="52">
        <v>-7.172541961125986E-06</v>
      </c>
      <c r="I18" s="52">
        <v>-1.2492611397184233E-06</v>
      </c>
      <c r="J18" s="52">
        <v>-3.2097157570156886E-06</v>
      </c>
      <c r="K18" s="52">
        <v>-0.00015465073797851423</v>
      </c>
      <c r="L18" s="52">
        <v>-1.8533718144744235E-06</v>
      </c>
      <c r="M18" s="52">
        <v>-1.2833343070428752E-05</v>
      </c>
      <c r="N18" s="52">
        <v>-7.792015650117792E-05</v>
      </c>
      <c r="O18" s="52">
        <v>-1.0687571419904396E-05</v>
      </c>
      <c r="P18" s="52">
        <v>0.9969973875341382</v>
      </c>
      <c r="Q18" s="52">
        <v>-0.00034002256148091996</v>
      </c>
      <c r="R18" s="52">
        <v>-0.00025684000509358884</v>
      </c>
      <c r="S18" s="52">
        <v>-0.00011733624295179386</v>
      </c>
      <c r="T18" s="52">
        <v>-0.0002307468926049063</v>
      </c>
      <c r="U18" s="52">
        <v>-0.00030904379181267354</v>
      </c>
      <c r="V18" s="52">
        <v>-0.0004084785883130867</v>
      </c>
      <c r="W18" s="52">
        <v>-0.00036998869070801484</v>
      </c>
      <c r="X18" s="52">
        <v>-0.00022515987568537296</v>
      </c>
      <c r="Y18" s="52">
        <v>-3.955291140064251E-05</v>
      </c>
      <c r="Z18" s="52">
        <v>-5.122734979390293E-05</v>
      </c>
      <c r="AA18" s="52">
        <v>-4.296033011297473E-06</v>
      </c>
      <c r="AB18" s="52">
        <v>-6.526565971051999E-06</v>
      </c>
      <c r="AC18" s="52">
        <v>-1.1656783021218298E-06</v>
      </c>
      <c r="AD18" s="52">
        <v>-1.8565743487450665E-06</v>
      </c>
      <c r="AE18" s="52">
        <v>-1.3849420604084454E-06</v>
      </c>
      <c r="AF18" s="52">
        <v>-1.878697064441035E-06</v>
      </c>
      <c r="AG18" s="52">
        <v>-1.906610863804546E-06</v>
      </c>
      <c r="AH18" s="52">
        <v>-2.7260651177002896E-06</v>
      </c>
      <c r="AI18" s="52">
        <v>-1.958925970355292E-06</v>
      </c>
      <c r="AJ18" s="52">
        <v>-2.161880910106038E-06</v>
      </c>
      <c r="AK18" s="52">
        <v>-8.959937158620204E-06</v>
      </c>
      <c r="AL18" s="52">
        <v>-2.915573481383291E-06</v>
      </c>
      <c r="AM18" s="52">
        <v>-6.521343831850543E-06</v>
      </c>
      <c r="AN18" s="52">
        <v>-3.790807203889847E-06</v>
      </c>
      <c r="AO18" s="52">
        <v>-8.626897298908685E-06</v>
      </c>
      <c r="AP18" s="52">
        <v>-4.5515253021609206E-05</v>
      </c>
      <c r="AQ18" s="53">
        <v>0.9942679742970099</v>
      </c>
      <c r="AR18" s="53">
        <v>0.7565918167472266</v>
      </c>
    </row>
    <row r="19" spans="2:44" ht="12.75" customHeight="1">
      <c r="B19" s="25">
        <v>14</v>
      </c>
      <c r="C19" s="26" t="s">
        <v>8</v>
      </c>
      <c r="D19" s="52">
        <v>0.0005418824571588891</v>
      </c>
      <c r="E19" s="52">
        <v>0.0002448263687998839</v>
      </c>
      <c r="F19" s="52">
        <v>0.0004578787690872837</v>
      </c>
      <c r="G19" s="52">
        <v>0.007461014870107447</v>
      </c>
      <c r="H19" s="52">
        <v>0.0008469134066151795</v>
      </c>
      <c r="I19" s="52">
        <v>0.001118878215556207</v>
      </c>
      <c r="J19" s="52">
        <v>0.0012339401030258001</v>
      </c>
      <c r="K19" s="52">
        <v>0.00301963335205928</v>
      </c>
      <c r="L19" s="52">
        <v>0.0003277441220006792</v>
      </c>
      <c r="M19" s="52">
        <v>0.004796999261757817</v>
      </c>
      <c r="N19" s="52">
        <v>0.0028288924275460836</v>
      </c>
      <c r="O19" s="52">
        <v>0.001851320118594018</v>
      </c>
      <c r="P19" s="52">
        <v>0.00037118207625831527</v>
      </c>
      <c r="Q19" s="52">
        <v>1.0113988832277556</v>
      </c>
      <c r="R19" s="52">
        <v>0.00697327783212664</v>
      </c>
      <c r="S19" s="52">
        <v>0.007271888411169835</v>
      </c>
      <c r="T19" s="52">
        <v>0.009410938157126012</v>
      </c>
      <c r="U19" s="52">
        <v>0.00512864608899983</v>
      </c>
      <c r="V19" s="52">
        <v>0.006432233919699799</v>
      </c>
      <c r="W19" s="52">
        <v>0.00588709841454285</v>
      </c>
      <c r="X19" s="52">
        <v>0.0030338039818943634</v>
      </c>
      <c r="Y19" s="52">
        <v>0.0024103006813081616</v>
      </c>
      <c r="Z19" s="52">
        <v>0.015958430689443682</v>
      </c>
      <c r="AA19" s="52">
        <v>0.0008677039019489088</v>
      </c>
      <c r="AB19" s="52">
        <v>0.0015235445687668454</v>
      </c>
      <c r="AC19" s="52">
        <v>0.0002711885545472764</v>
      </c>
      <c r="AD19" s="52">
        <v>0.0008426406479888293</v>
      </c>
      <c r="AE19" s="52">
        <v>0.00023071487553632194</v>
      </c>
      <c r="AF19" s="52">
        <v>0.0005878523816979317</v>
      </c>
      <c r="AG19" s="52">
        <v>0.0005093165394588574</v>
      </c>
      <c r="AH19" s="52">
        <v>0.00043080278612793883</v>
      </c>
      <c r="AI19" s="52">
        <v>0.0007783307382646609</v>
      </c>
      <c r="AJ19" s="52">
        <v>0.0003301643086096713</v>
      </c>
      <c r="AK19" s="52">
        <v>0.0002749410517626704</v>
      </c>
      <c r="AL19" s="52">
        <v>0.0007747139438533826</v>
      </c>
      <c r="AM19" s="52">
        <v>0.0004651194370340403</v>
      </c>
      <c r="AN19" s="52">
        <v>0.0007928172916624045</v>
      </c>
      <c r="AO19" s="52">
        <v>0.0006171381978992383</v>
      </c>
      <c r="AP19" s="52">
        <v>0.001273338790924592</v>
      </c>
      <c r="AQ19" s="53">
        <v>1.1095769349687172</v>
      </c>
      <c r="AR19" s="53">
        <v>0.844336588073614</v>
      </c>
    </row>
    <row r="20" spans="2:44" ht="12.75" customHeight="1">
      <c r="B20" s="25">
        <v>15</v>
      </c>
      <c r="C20" s="26" t="s">
        <v>40</v>
      </c>
      <c r="D20" s="52">
        <v>7.452484954509752E-06</v>
      </c>
      <c r="E20" s="52">
        <v>5.2978230683206856E-06</v>
      </c>
      <c r="F20" s="52">
        <v>4.499511403821173E-06</v>
      </c>
      <c r="G20" s="52">
        <v>8.038377387571482E-05</v>
      </c>
      <c r="H20" s="52">
        <v>7.967774621608368E-06</v>
      </c>
      <c r="I20" s="52">
        <v>6.218455306789302E-06</v>
      </c>
      <c r="J20" s="52">
        <v>1.846368930696E-05</v>
      </c>
      <c r="K20" s="52">
        <v>1.1251665030648519E-05</v>
      </c>
      <c r="L20" s="52">
        <v>1.0279255675118622E-05</v>
      </c>
      <c r="M20" s="52">
        <v>1.5190775952938427E-05</v>
      </c>
      <c r="N20" s="52">
        <v>9.518309265800175E-05</v>
      </c>
      <c r="O20" s="52">
        <v>5.3198047425280555E-05</v>
      </c>
      <c r="P20" s="52">
        <v>1.0524798241838436E-05</v>
      </c>
      <c r="Q20" s="52">
        <v>2.6083497290126735E-05</v>
      </c>
      <c r="R20" s="52">
        <v>1.0046095253462657</v>
      </c>
      <c r="S20" s="52">
        <v>0.0011842029618040753</v>
      </c>
      <c r="T20" s="52">
        <v>0.00024616006900780765</v>
      </c>
      <c r="U20" s="52">
        <v>9.871997980021152E-05</v>
      </c>
      <c r="V20" s="52">
        <v>0.000498612479893611</v>
      </c>
      <c r="W20" s="52">
        <v>5.236947531013838E-05</v>
      </c>
      <c r="X20" s="52">
        <v>0.00032918589121210223</v>
      </c>
      <c r="Y20" s="52">
        <v>1.2431610066828393E-05</v>
      </c>
      <c r="Z20" s="52">
        <v>0.00021507598742813184</v>
      </c>
      <c r="AA20" s="52">
        <v>1.8033732277004254E-05</v>
      </c>
      <c r="AB20" s="52">
        <v>0.00031313977529322484</v>
      </c>
      <c r="AC20" s="52">
        <v>1.366087049024731E-05</v>
      </c>
      <c r="AD20" s="52">
        <v>1.5020856235559353E-05</v>
      </c>
      <c r="AE20" s="52">
        <v>1.641242684141031E-05</v>
      </c>
      <c r="AF20" s="52">
        <v>9.838141500404074E-06</v>
      </c>
      <c r="AG20" s="52">
        <v>2.552143122114887E-05</v>
      </c>
      <c r="AH20" s="52">
        <v>2.161846580921451E-05</v>
      </c>
      <c r="AI20" s="52">
        <v>1.746359369142724E-05</v>
      </c>
      <c r="AJ20" s="52">
        <v>1.3675464550095556E-05</v>
      </c>
      <c r="AK20" s="52">
        <v>1.0671845538674431E-05</v>
      </c>
      <c r="AL20" s="52">
        <v>1.3742407602495132E-05</v>
      </c>
      <c r="AM20" s="52">
        <v>0.00021598201430893802</v>
      </c>
      <c r="AN20" s="52">
        <v>1.1724138781683944E-05</v>
      </c>
      <c r="AO20" s="52">
        <v>7.881165446269108E-06</v>
      </c>
      <c r="AP20" s="52">
        <v>1.7180793391846692E-05</v>
      </c>
      <c r="AQ20" s="53">
        <v>1.0083398455685793</v>
      </c>
      <c r="AR20" s="53">
        <v>0.767299858166259</v>
      </c>
    </row>
    <row r="21" spans="2:44" ht="12.75" customHeight="1">
      <c r="B21" s="25">
        <v>16</v>
      </c>
      <c r="C21" s="26" t="s">
        <v>41</v>
      </c>
      <c r="D21" s="52">
        <v>1.384007680987145E-05</v>
      </c>
      <c r="E21" s="52">
        <v>1.6387337227500066E-05</v>
      </c>
      <c r="F21" s="52">
        <v>7.770880369109861E-06</v>
      </c>
      <c r="G21" s="52">
        <v>0.00018359624774302538</v>
      </c>
      <c r="H21" s="52">
        <v>1.554833369195782E-05</v>
      </c>
      <c r="I21" s="52">
        <v>1.2804319187865385E-05</v>
      </c>
      <c r="J21" s="52">
        <v>1.6115278804300235E-05</v>
      </c>
      <c r="K21" s="52">
        <v>2.0040047568034355E-05</v>
      </c>
      <c r="L21" s="52">
        <v>2.5568226450250007E-05</v>
      </c>
      <c r="M21" s="52">
        <v>9.927945897122868E-05</v>
      </c>
      <c r="N21" s="52">
        <v>0.00010196397981420925</v>
      </c>
      <c r="O21" s="52">
        <v>8.286975636928605E-05</v>
      </c>
      <c r="P21" s="52">
        <v>1.532523611970697E-05</v>
      </c>
      <c r="Q21" s="52">
        <v>4.655711256827704E-05</v>
      </c>
      <c r="R21" s="52">
        <v>0.00032431821752839935</v>
      </c>
      <c r="S21" s="52">
        <v>1.0077977398205702</v>
      </c>
      <c r="T21" s="52">
        <v>8.13238956837044E-05</v>
      </c>
      <c r="U21" s="52">
        <v>0.00021508893098477755</v>
      </c>
      <c r="V21" s="52">
        <v>0.00012871499237866938</v>
      </c>
      <c r="W21" s="52">
        <v>4.184538343385858E-05</v>
      </c>
      <c r="X21" s="52">
        <v>6.284724542617987E-05</v>
      </c>
      <c r="Y21" s="52">
        <v>2.5036814674450173E-05</v>
      </c>
      <c r="Z21" s="52">
        <v>4.6868715096435665E-05</v>
      </c>
      <c r="AA21" s="52">
        <v>3.012565247033525E-05</v>
      </c>
      <c r="AB21" s="52">
        <v>6.44279265534273E-05</v>
      </c>
      <c r="AC21" s="52">
        <v>2.289473513661605E-05</v>
      </c>
      <c r="AD21" s="52">
        <v>3.1391311910814185E-05</v>
      </c>
      <c r="AE21" s="52">
        <v>3.844532193323232E-05</v>
      </c>
      <c r="AF21" s="52">
        <v>9.716357227774156E-06</v>
      </c>
      <c r="AG21" s="52">
        <v>5.649852975589033E-05</v>
      </c>
      <c r="AH21" s="52">
        <v>4.658254470255383E-05</v>
      </c>
      <c r="AI21" s="52">
        <v>2.6355970895881027E-05</v>
      </c>
      <c r="AJ21" s="52">
        <v>2.1221415295438987E-05</v>
      </c>
      <c r="AK21" s="52">
        <v>1.960689420292023E-05</v>
      </c>
      <c r="AL21" s="52">
        <v>3.086260027380004E-05</v>
      </c>
      <c r="AM21" s="52">
        <v>0.0005882694655884441</v>
      </c>
      <c r="AN21" s="52">
        <v>1.7735493161488614E-05</v>
      </c>
      <c r="AO21" s="52">
        <v>1.2397412235096683E-05</v>
      </c>
      <c r="AP21" s="52">
        <v>3.477819107733395E-05</v>
      </c>
      <c r="AQ21" s="53">
        <v>1.0104327601298926</v>
      </c>
      <c r="AR21" s="53">
        <v>0.7688924690832105</v>
      </c>
    </row>
    <row r="22" spans="2:44" ht="12.75" customHeight="1">
      <c r="B22" s="25">
        <v>17</v>
      </c>
      <c r="C22" s="26" t="s">
        <v>42</v>
      </c>
      <c r="D22" s="52">
        <v>1.3397955852971778E-05</v>
      </c>
      <c r="E22" s="52">
        <v>8.258369358265188E-06</v>
      </c>
      <c r="F22" s="52">
        <v>5.489595344662613E-06</v>
      </c>
      <c r="G22" s="52">
        <v>1.1887777918899605E-05</v>
      </c>
      <c r="H22" s="52">
        <v>9.679091457738452E-06</v>
      </c>
      <c r="I22" s="52">
        <v>8.313350875876419E-06</v>
      </c>
      <c r="J22" s="52">
        <v>8.301973862062536E-06</v>
      </c>
      <c r="K22" s="52">
        <v>8.59686533600317E-06</v>
      </c>
      <c r="L22" s="52">
        <v>8.18612943695284E-06</v>
      </c>
      <c r="M22" s="52">
        <v>8.339703324510293E-06</v>
      </c>
      <c r="N22" s="52">
        <v>9.235417455354544E-06</v>
      </c>
      <c r="O22" s="52">
        <v>6.810649636762432E-06</v>
      </c>
      <c r="P22" s="52">
        <v>6.080397998950426E-06</v>
      </c>
      <c r="Q22" s="52">
        <v>6.7296683588719864E-06</v>
      </c>
      <c r="R22" s="52">
        <v>0.00010223380346651485</v>
      </c>
      <c r="S22" s="52">
        <v>0.00018070358108010598</v>
      </c>
      <c r="T22" s="52">
        <v>1.0029998790092851</v>
      </c>
      <c r="U22" s="52">
        <v>3.46288373469295E-05</v>
      </c>
      <c r="V22" s="52">
        <v>2.1860307055891168E-05</v>
      </c>
      <c r="W22" s="52">
        <v>1.8914551679348274E-05</v>
      </c>
      <c r="X22" s="52">
        <v>1.671118742164792E-05</v>
      </c>
      <c r="Y22" s="52">
        <v>1.3575424902655103E-05</v>
      </c>
      <c r="Z22" s="52">
        <v>2.1512645676566558E-05</v>
      </c>
      <c r="AA22" s="52">
        <v>9.179458534949298E-06</v>
      </c>
      <c r="AB22" s="52">
        <v>2.2604185515291414E-05</v>
      </c>
      <c r="AC22" s="52">
        <v>1.2633806886289293E-05</v>
      </c>
      <c r="AD22" s="52">
        <v>4.4639740451000404E-05</v>
      </c>
      <c r="AE22" s="52">
        <v>1.7561357746652377E-05</v>
      </c>
      <c r="AF22" s="52">
        <v>4.045644168556965E-06</v>
      </c>
      <c r="AG22" s="52">
        <v>2.172286907021466E-05</v>
      </c>
      <c r="AH22" s="52">
        <v>2.4782125054738216E-05</v>
      </c>
      <c r="AI22" s="52">
        <v>0.00010016166319151484</v>
      </c>
      <c r="AJ22" s="52">
        <v>1.0947650060148033E-05</v>
      </c>
      <c r="AK22" s="52">
        <v>0.000360662148662711</v>
      </c>
      <c r="AL22" s="52">
        <v>1.644449091783432E-05</v>
      </c>
      <c r="AM22" s="52">
        <v>0.0001936190027300651</v>
      </c>
      <c r="AN22" s="52">
        <v>4.143527153042728E-05</v>
      </c>
      <c r="AO22" s="52">
        <v>0.0009506627114345954</v>
      </c>
      <c r="AP22" s="52">
        <v>3.473340072393047E-05</v>
      </c>
      <c r="AQ22" s="53">
        <v>1.0053951618208115</v>
      </c>
      <c r="AR22" s="53">
        <v>0.7650590904013665</v>
      </c>
    </row>
    <row r="23" spans="2:44" ht="12.75" customHeight="1">
      <c r="B23" s="25">
        <v>18</v>
      </c>
      <c r="C23" s="26" t="s">
        <v>43</v>
      </c>
      <c r="D23" s="52">
        <v>2.4450819194583253E-05</v>
      </c>
      <c r="E23" s="52">
        <v>2.3270603673912554E-05</v>
      </c>
      <c r="F23" s="52">
        <v>2.4504361858897956E-05</v>
      </c>
      <c r="G23" s="52">
        <v>5.051196623039792E-05</v>
      </c>
      <c r="H23" s="52">
        <v>2.9408089912268664E-05</v>
      </c>
      <c r="I23" s="52">
        <v>2.7000973999323553E-05</v>
      </c>
      <c r="J23" s="52">
        <v>2.8872042620638407E-05</v>
      </c>
      <c r="K23" s="52">
        <v>3.678989065089687E-05</v>
      </c>
      <c r="L23" s="52">
        <v>3.22190201690727E-05</v>
      </c>
      <c r="M23" s="52">
        <v>3.2696864442892634E-05</v>
      </c>
      <c r="N23" s="52">
        <v>3.750894634278114E-05</v>
      </c>
      <c r="O23" s="52">
        <v>2.5558542952867892E-05</v>
      </c>
      <c r="P23" s="52">
        <v>2.1823067084297462E-05</v>
      </c>
      <c r="Q23" s="52">
        <v>0.00012631075965405296</v>
      </c>
      <c r="R23" s="52">
        <v>0.0007385902521677503</v>
      </c>
      <c r="S23" s="52">
        <v>0.0007221489127062409</v>
      </c>
      <c r="T23" s="52">
        <v>0.010742398559732736</v>
      </c>
      <c r="U23" s="52">
        <v>1.023349699037145</v>
      </c>
      <c r="V23" s="52">
        <v>0.008870255683885496</v>
      </c>
      <c r="W23" s="52">
        <v>0.024722497325412745</v>
      </c>
      <c r="X23" s="52">
        <v>0.0008135627013055216</v>
      </c>
      <c r="Y23" s="52">
        <v>8.478780090478628E-05</v>
      </c>
      <c r="Z23" s="52">
        <v>0.00010869347956271555</v>
      </c>
      <c r="AA23" s="52">
        <v>4.30062317563314E-05</v>
      </c>
      <c r="AB23" s="52">
        <v>8.692443387314513E-05</v>
      </c>
      <c r="AC23" s="52">
        <v>4.541026182246865E-05</v>
      </c>
      <c r="AD23" s="52">
        <v>6.347001270568484E-05</v>
      </c>
      <c r="AE23" s="52">
        <v>7.796972318908834E-05</v>
      </c>
      <c r="AF23" s="52">
        <v>1.845142595124422E-05</v>
      </c>
      <c r="AG23" s="52">
        <v>9.373419588444927E-05</v>
      </c>
      <c r="AH23" s="52">
        <v>0.0001700203657991401</v>
      </c>
      <c r="AI23" s="52">
        <v>0.00010343900080369916</v>
      </c>
      <c r="AJ23" s="52">
        <v>0.00010152486370680539</v>
      </c>
      <c r="AK23" s="52">
        <v>4.2749881886708625E-05</v>
      </c>
      <c r="AL23" s="52">
        <v>6.632021976197647E-05</v>
      </c>
      <c r="AM23" s="52">
        <v>0.0009276091434860872</v>
      </c>
      <c r="AN23" s="52">
        <v>3.619756773349108E-05</v>
      </c>
      <c r="AO23" s="52">
        <v>0.0025645385662138717</v>
      </c>
      <c r="AP23" s="52">
        <v>7.685829006485946E-05</v>
      </c>
      <c r="AQ23" s="53">
        <v>1.0751917838862481</v>
      </c>
      <c r="AR23" s="53">
        <v>0.8181710827982307</v>
      </c>
    </row>
    <row r="24" spans="2:44" ht="12.75" customHeight="1">
      <c r="B24" s="25">
        <v>19</v>
      </c>
      <c r="C24" s="26" t="s">
        <v>44</v>
      </c>
      <c r="D24" s="52">
        <v>9.063956286099318E-05</v>
      </c>
      <c r="E24" s="52">
        <v>5.331449692256076E-05</v>
      </c>
      <c r="F24" s="52">
        <v>0.0005578864624614955</v>
      </c>
      <c r="G24" s="52">
        <v>0.00014754472891382616</v>
      </c>
      <c r="H24" s="52">
        <v>9.24773445224565E-05</v>
      </c>
      <c r="I24" s="52">
        <v>6.366126816787732E-05</v>
      </c>
      <c r="J24" s="52">
        <v>9.617818649650265E-05</v>
      </c>
      <c r="K24" s="52">
        <v>0.00010033191295736972</v>
      </c>
      <c r="L24" s="52">
        <v>9.611372663130404E-05</v>
      </c>
      <c r="M24" s="52">
        <v>9.139147408698836E-05</v>
      </c>
      <c r="N24" s="52">
        <v>0.00010732554516780274</v>
      </c>
      <c r="O24" s="52">
        <v>8.308662613525738E-05</v>
      </c>
      <c r="P24" s="52">
        <v>6.544429069107986E-05</v>
      </c>
      <c r="Q24" s="52">
        <v>0.00019677005287801276</v>
      </c>
      <c r="R24" s="52">
        <v>0.005034953965963303</v>
      </c>
      <c r="S24" s="52">
        <v>0.005466669848456363</v>
      </c>
      <c r="T24" s="52">
        <v>0.003318073305463034</v>
      </c>
      <c r="U24" s="52">
        <v>0.0037473761900704986</v>
      </c>
      <c r="V24" s="52">
        <v>1.0261434183801332</v>
      </c>
      <c r="W24" s="52">
        <v>0.005017227446865001</v>
      </c>
      <c r="X24" s="52">
        <v>0.010167700862389195</v>
      </c>
      <c r="Y24" s="52">
        <v>0.00018679162920832174</v>
      </c>
      <c r="Z24" s="52">
        <v>0.0018262828815756571</v>
      </c>
      <c r="AA24" s="52">
        <v>0.0001482367795497326</v>
      </c>
      <c r="AB24" s="52">
        <v>0.000341426654374644</v>
      </c>
      <c r="AC24" s="52">
        <v>0.00010078296363704906</v>
      </c>
      <c r="AD24" s="52">
        <v>0.0001928407423541971</v>
      </c>
      <c r="AE24" s="52">
        <v>0.00015708018640203585</v>
      </c>
      <c r="AF24" s="52">
        <v>8.953267526752791E-05</v>
      </c>
      <c r="AG24" s="52">
        <v>0.00027227932253882567</v>
      </c>
      <c r="AH24" s="52">
        <v>0.00026848493149641157</v>
      </c>
      <c r="AI24" s="52">
        <v>0.00033551835361033</v>
      </c>
      <c r="AJ24" s="52">
        <v>0.00025747708373339174</v>
      </c>
      <c r="AK24" s="52">
        <v>0.00012216967617334845</v>
      </c>
      <c r="AL24" s="52">
        <v>0.00013206982996873123</v>
      </c>
      <c r="AM24" s="52">
        <v>0.0020729597233430505</v>
      </c>
      <c r="AN24" s="52">
        <v>0.00011724329327651172</v>
      </c>
      <c r="AO24" s="52">
        <v>7.696088581733877E-05</v>
      </c>
      <c r="AP24" s="52">
        <v>0.0005387717647041292</v>
      </c>
      <c r="AQ24" s="53">
        <v>1.0679744950552652</v>
      </c>
      <c r="AR24" s="53">
        <v>0.8126790607178819</v>
      </c>
    </row>
    <row r="25" spans="2:44" ht="12.75" customHeight="1">
      <c r="B25" s="25">
        <v>20</v>
      </c>
      <c r="C25" s="26" t="s">
        <v>45</v>
      </c>
      <c r="D25" s="52">
        <v>1.0781513109920413E-05</v>
      </c>
      <c r="E25" s="52">
        <v>1.4363007835833835E-05</v>
      </c>
      <c r="F25" s="52">
        <v>1.5218647979200482E-05</v>
      </c>
      <c r="G25" s="52">
        <v>2.5564123705155936E-05</v>
      </c>
      <c r="H25" s="52">
        <v>1.5597281318647444E-05</v>
      </c>
      <c r="I25" s="52">
        <v>1.2110294863275089E-05</v>
      </c>
      <c r="J25" s="52">
        <v>1.684490225176697E-05</v>
      </c>
      <c r="K25" s="52">
        <v>1.41399592363994E-05</v>
      </c>
      <c r="L25" s="52">
        <v>1.4686254747584641E-05</v>
      </c>
      <c r="M25" s="52">
        <v>1.554647310021538E-05</v>
      </c>
      <c r="N25" s="52">
        <v>1.3834594627535804E-05</v>
      </c>
      <c r="O25" s="52">
        <v>1.226145442678371E-05</v>
      </c>
      <c r="P25" s="52">
        <v>1.0376865854145056E-05</v>
      </c>
      <c r="Q25" s="52">
        <v>1.386813710550257E-05</v>
      </c>
      <c r="R25" s="52">
        <v>6.132723317478574E-05</v>
      </c>
      <c r="S25" s="52">
        <v>5.7207273828359316E-05</v>
      </c>
      <c r="T25" s="52">
        <v>2.8423217174088946E-05</v>
      </c>
      <c r="U25" s="52">
        <v>1.8031875566597466E-05</v>
      </c>
      <c r="V25" s="52">
        <v>1.7565524373054908E-05</v>
      </c>
      <c r="W25" s="52">
        <v>1.0015217301474946</v>
      </c>
      <c r="X25" s="52">
        <v>0.00016746658617853785</v>
      </c>
      <c r="Y25" s="52">
        <v>2.3026166589452844E-05</v>
      </c>
      <c r="Z25" s="52">
        <v>0.00029370947314169874</v>
      </c>
      <c r="AA25" s="52">
        <v>2.054948956240074E-05</v>
      </c>
      <c r="AB25" s="52">
        <v>3.71673603639247E-05</v>
      </c>
      <c r="AC25" s="52">
        <v>1.4631150033123586E-05</v>
      </c>
      <c r="AD25" s="52">
        <v>7.386401517796652E-05</v>
      </c>
      <c r="AE25" s="52">
        <v>4.453378173524974E-05</v>
      </c>
      <c r="AF25" s="52">
        <v>1.9472712523954205E-05</v>
      </c>
      <c r="AG25" s="52">
        <v>4.224051945568418E-05</v>
      </c>
      <c r="AH25" s="52">
        <v>5.709566706433585E-05</v>
      </c>
      <c r="AI25" s="52">
        <v>7.545738129420786E-05</v>
      </c>
      <c r="AJ25" s="52">
        <v>2.4035893230297944E-05</v>
      </c>
      <c r="AK25" s="52">
        <v>1.5592565131547735E-05</v>
      </c>
      <c r="AL25" s="52">
        <v>3.1613761069513906E-05</v>
      </c>
      <c r="AM25" s="52">
        <v>0.00014251544808983787</v>
      </c>
      <c r="AN25" s="52">
        <v>3.949828458509009E-05</v>
      </c>
      <c r="AO25" s="52">
        <v>1.661484343281675E-05</v>
      </c>
      <c r="AP25" s="52">
        <v>3.222176802716223E-05</v>
      </c>
      <c r="AQ25" s="53">
        <v>1.00308078564846</v>
      </c>
      <c r="AR25" s="53">
        <v>0.7632979574692574</v>
      </c>
    </row>
    <row r="26" spans="2:44" ht="12.75" customHeight="1">
      <c r="B26" s="25">
        <v>21</v>
      </c>
      <c r="C26" s="26" t="s">
        <v>46</v>
      </c>
      <c r="D26" s="52">
        <v>0.00010148187439817322</v>
      </c>
      <c r="E26" s="52">
        <v>7.678182235551509E-05</v>
      </c>
      <c r="F26" s="52">
        <v>0.0033153004595665283</v>
      </c>
      <c r="G26" s="52">
        <v>0.0002705521840632688</v>
      </c>
      <c r="H26" s="52">
        <v>0.00022305599447957762</v>
      </c>
      <c r="I26" s="52">
        <v>7.941003687706629E-05</v>
      </c>
      <c r="J26" s="52">
        <v>9.775560406111771E-05</v>
      </c>
      <c r="K26" s="52">
        <v>0.00011086688748388291</v>
      </c>
      <c r="L26" s="52">
        <v>0.0001244077871714882</v>
      </c>
      <c r="M26" s="52">
        <v>0.00010366657663531755</v>
      </c>
      <c r="N26" s="52">
        <v>0.00013294836331011835</v>
      </c>
      <c r="O26" s="52">
        <v>9.072804854699645E-05</v>
      </c>
      <c r="P26" s="52">
        <v>7.451684014575451E-05</v>
      </c>
      <c r="Q26" s="52">
        <v>8.346605894651038E-05</v>
      </c>
      <c r="R26" s="52">
        <v>9.896480789871656E-05</v>
      </c>
      <c r="S26" s="52">
        <v>0.00010531837216740616</v>
      </c>
      <c r="T26" s="52">
        <v>0.00012993793414372472</v>
      </c>
      <c r="U26" s="52">
        <v>0.00012153899247803342</v>
      </c>
      <c r="V26" s="52">
        <v>0.00010382208963724338</v>
      </c>
      <c r="W26" s="52">
        <v>0.00010204342449293544</v>
      </c>
      <c r="X26" s="52">
        <v>1.0188937406557559</v>
      </c>
      <c r="Y26" s="52">
        <v>0.0001678797018294924</v>
      </c>
      <c r="Z26" s="52">
        <v>0.00023535742438310803</v>
      </c>
      <c r="AA26" s="52">
        <v>0.00014934079617509068</v>
      </c>
      <c r="AB26" s="52">
        <v>0.00026555576771090207</v>
      </c>
      <c r="AC26" s="52">
        <v>0.00014375045073874472</v>
      </c>
      <c r="AD26" s="52">
        <v>0.00018808750891328576</v>
      </c>
      <c r="AE26" s="52">
        <v>0.00021914612178445373</v>
      </c>
      <c r="AF26" s="52">
        <v>5.3581422987067756E-05</v>
      </c>
      <c r="AG26" s="52">
        <v>0.0007480877977852438</v>
      </c>
      <c r="AH26" s="52">
        <v>0.00025970396245810233</v>
      </c>
      <c r="AI26" s="52">
        <v>0.00028023268181187627</v>
      </c>
      <c r="AJ26" s="52">
        <v>0.00012622962089024135</v>
      </c>
      <c r="AK26" s="52">
        <v>0.00011291232668623619</v>
      </c>
      <c r="AL26" s="52">
        <v>0.00017957801129627558</v>
      </c>
      <c r="AM26" s="52">
        <v>0.003150160659714761</v>
      </c>
      <c r="AN26" s="52">
        <v>0.0001162063797629868</v>
      </c>
      <c r="AO26" s="52">
        <v>8.143784340527864E-05</v>
      </c>
      <c r="AP26" s="52">
        <v>0.00029099068450717683</v>
      </c>
      <c r="AQ26" s="53">
        <v>1.0312085439774559</v>
      </c>
      <c r="AR26" s="53">
        <v>0.7847018770616677</v>
      </c>
    </row>
    <row r="27" spans="2:44" ht="12.75" customHeight="1">
      <c r="B27" s="25">
        <v>22</v>
      </c>
      <c r="C27" s="26" t="s">
        <v>9</v>
      </c>
      <c r="D27" s="52">
        <v>0.000663971320797026</v>
      </c>
      <c r="E27" s="52">
        <v>0.00046685418472509145</v>
      </c>
      <c r="F27" s="52">
        <v>0.0027996834413817457</v>
      </c>
      <c r="G27" s="52">
        <v>0.0021908746109440924</v>
      </c>
      <c r="H27" s="52">
        <v>0.0022989459300035626</v>
      </c>
      <c r="I27" s="52">
        <v>0.005893304897874518</v>
      </c>
      <c r="J27" s="52">
        <v>0.00413086834433912</v>
      </c>
      <c r="K27" s="52">
        <v>0.002263202717365402</v>
      </c>
      <c r="L27" s="52">
        <v>0.0006640031788293274</v>
      </c>
      <c r="M27" s="52">
        <v>0.002330300539265053</v>
      </c>
      <c r="N27" s="52">
        <v>0.005051567427453578</v>
      </c>
      <c r="O27" s="52">
        <v>0.005549716413308075</v>
      </c>
      <c r="P27" s="52">
        <v>0.007565366461164323</v>
      </c>
      <c r="Q27" s="52">
        <v>0.0007996071959771276</v>
      </c>
      <c r="R27" s="52">
        <v>0.0008786346008651806</v>
      </c>
      <c r="S27" s="52">
        <v>0.0010700914451499872</v>
      </c>
      <c r="T27" s="52">
        <v>0.005906621181415397</v>
      </c>
      <c r="U27" s="52">
        <v>0.0025314688061074315</v>
      </c>
      <c r="V27" s="52">
        <v>0.002643928007432974</v>
      </c>
      <c r="W27" s="52">
        <v>0.0028514194211256955</v>
      </c>
      <c r="X27" s="52">
        <v>0.0008944194999855875</v>
      </c>
      <c r="Y27" s="52">
        <v>1.018867316250701</v>
      </c>
      <c r="Z27" s="52">
        <v>0.0015489108267137128</v>
      </c>
      <c r="AA27" s="52">
        <v>0.002154423107472853</v>
      </c>
      <c r="AB27" s="52">
        <v>0.0017122703418797319</v>
      </c>
      <c r="AC27" s="52">
        <v>0.001742885581855754</v>
      </c>
      <c r="AD27" s="52">
        <v>0.002552283062132834</v>
      </c>
      <c r="AE27" s="52">
        <v>0.005334995827931063</v>
      </c>
      <c r="AF27" s="52">
        <v>0.0004721398982209649</v>
      </c>
      <c r="AG27" s="52">
        <v>0.001146347564994562</v>
      </c>
      <c r="AH27" s="52">
        <v>0.005040329872032969</v>
      </c>
      <c r="AI27" s="52">
        <v>0.0027890810379447577</v>
      </c>
      <c r="AJ27" s="52">
        <v>0.004449940142459154</v>
      </c>
      <c r="AK27" s="52">
        <v>0.0016119792491687838</v>
      </c>
      <c r="AL27" s="52">
        <v>0.01135489616587093</v>
      </c>
      <c r="AM27" s="52">
        <v>0.00309415274678781</v>
      </c>
      <c r="AN27" s="52">
        <v>0.0023776263801661814</v>
      </c>
      <c r="AO27" s="52">
        <v>0.037767859492748634</v>
      </c>
      <c r="AP27" s="52">
        <v>0.0017339884349804441</v>
      </c>
      <c r="AQ27" s="53">
        <v>1.1651962756095724</v>
      </c>
      <c r="AR27" s="53">
        <v>0.8866603268136661</v>
      </c>
    </row>
    <row r="28" spans="2:44" ht="12.75" customHeight="1">
      <c r="B28" s="25">
        <v>23</v>
      </c>
      <c r="C28" s="26" t="s">
        <v>10</v>
      </c>
      <c r="D28" s="52">
        <v>0.008487751965916984</v>
      </c>
      <c r="E28" s="52">
        <v>0.003234960010143848</v>
      </c>
      <c r="F28" s="52">
        <v>0.0017774044414169735</v>
      </c>
      <c r="G28" s="52">
        <v>0.014878889532418912</v>
      </c>
      <c r="H28" s="52">
        <v>0.004423947774202673</v>
      </c>
      <c r="I28" s="52">
        <v>0.005382690148846867</v>
      </c>
      <c r="J28" s="52">
        <v>0.01856685836258101</v>
      </c>
      <c r="K28" s="52">
        <v>0.013125974064964857</v>
      </c>
      <c r="L28" s="52">
        <v>0.011683381971762196</v>
      </c>
      <c r="M28" s="52">
        <v>0.008547822627562344</v>
      </c>
      <c r="N28" s="52">
        <v>0.01191589455144807</v>
      </c>
      <c r="O28" s="52">
        <v>0.014541797859649054</v>
      </c>
      <c r="P28" s="52">
        <v>0.009681863676261988</v>
      </c>
      <c r="Q28" s="52">
        <v>0.00998790012560836</v>
      </c>
      <c r="R28" s="52">
        <v>0.006783363266932248</v>
      </c>
      <c r="S28" s="52">
        <v>0.006022806949547218</v>
      </c>
      <c r="T28" s="52">
        <v>0.008841682438589899</v>
      </c>
      <c r="U28" s="52">
        <v>0.013059717475500747</v>
      </c>
      <c r="V28" s="52">
        <v>0.006293938594476613</v>
      </c>
      <c r="W28" s="52">
        <v>0.006972915927180736</v>
      </c>
      <c r="X28" s="52">
        <v>0.00432476303774943</v>
      </c>
      <c r="Y28" s="52">
        <v>0.006824663062317761</v>
      </c>
      <c r="Z28" s="52">
        <v>1.0041102645708764</v>
      </c>
      <c r="AA28" s="52">
        <v>0.032857759414646935</v>
      </c>
      <c r="AB28" s="52">
        <v>0.07191331005400095</v>
      </c>
      <c r="AC28" s="52">
        <v>0.010278701176918922</v>
      </c>
      <c r="AD28" s="52">
        <v>0.011313942899047233</v>
      </c>
      <c r="AE28" s="52">
        <v>0.008723524462812323</v>
      </c>
      <c r="AF28" s="52">
        <v>0.031082963713698116</v>
      </c>
      <c r="AG28" s="52">
        <v>0.01402063259439435</v>
      </c>
      <c r="AH28" s="52">
        <v>0.014952192982898613</v>
      </c>
      <c r="AI28" s="52">
        <v>0.015677016162147762</v>
      </c>
      <c r="AJ28" s="52">
        <v>0.014588939399191408</v>
      </c>
      <c r="AK28" s="52">
        <v>0.00784261090610976</v>
      </c>
      <c r="AL28" s="52">
        <v>0.007572324746632755</v>
      </c>
      <c r="AM28" s="52">
        <v>0.005297624545329412</v>
      </c>
      <c r="AN28" s="52">
        <v>0.008943474014924757</v>
      </c>
      <c r="AO28" s="52">
        <v>0.006115307705920563</v>
      </c>
      <c r="AP28" s="52">
        <v>0.008818652419099082</v>
      </c>
      <c r="AQ28" s="53">
        <v>1.4694702296337283</v>
      </c>
      <c r="AR28" s="53">
        <v>1.1181986943516202</v>
      </c>
    </row>
    <row r="29" spans="2:44" ht="12.75" customHeight="1">
      <c r="B29" s="25">
        <v>24</v>
      </c>
      <c r="C29" s="26" t="s">
        <v>11</v>
      </c>
      <c r="D29" s="52">
        <v>0.013287472439897656</v>
      </c>
      <c r="E29" s="52">
        <v>0.004766114108005925</v>
      </c>
      <c r="F29" s="52">
        <v>0.003009469772169453</v>
      </c>
      <c r="G29" s="52">
        <v>0.02550309094355698</v>
      </c>
      <c r="H29" s="52">
        <v>0.017702297549523596</v>
      </c>
      <c r="I29" s="52">
        <v>0.018549454832675095</v>
      </c>
      <c r="J29" s="52">
        <v>0.0898775178636042</v>
      </c>
      <c r="K29" s="52">
        <v>0.04810652708845845</v>
      </c>
      <c r="L29" s="52">
        <v>0.02119852071035591</v>
      </c>
      <c r="M29" s="52">
        <v>0.02002995752125363</v>
      </c>
      <c r="N29" s="52">
        <v>0.04446920330425197</v>
      </c>
      <c r="O29" s="52">
        <v>0.06730512635780186</v>
      </c>
      <c r="P29" s="52">
        <v>0.022438072023628294</v>
      </c>
      <c r="Q29" s="52">
        <v>0.020793938076995717</v>
      </c>
      <c r="R29" s="52">
        <v>0.014852420157141406</v>
      </c>
      <c r="S29" s="52">
        <v>0.01243113676234212</v>
      </c>
      <c r="T29" s="52">
        <v>0.031137903251434514</v>
      </c>
      <c r="U29" s="52">
        <v>0.030674356328550378</v>
      </c>
      <c r="V29" s="52">
        <v>0.012305496524245384</v>
      </c>
      <c r="W29" s="52">
        <v>0.00901997528648966</v>
      </c>
      <c r="X29" s="52">
        <v>0.013689577071823118</v>
      </c>
      <c r="Y29" s="52">
        <v>0.02022115689113126</v>
      </c>
      <c r="Z29" s="52">
        <v>0.0088043006436093</v>
      </c>
      <c r="AA29" s="52">
        <v>1.0818003837212526</v>
      </c>
      <c r="AB29" s="52">
        <v>0.05917794894908729</v>
      </c>
      <c r="AC29" s="52">
        <v>0.04443724831889315</v>
      </c>
      <c r="AD29" s="52">
        <v>0.02845424024858285</v>
      </c>
      <c r="AE29" s="52">
        <v>0.00603627798360811</v>
      </c>
      <c r="AF29" s="52">
        <v>0.004011780513816884</v>
      </c>
      <c r="AG29" s="52">
        <v>0.008893112609376306</v>
      </c>
      <c r="AH29" s="52">
        <v>0.011088585940589691</v>
      </c>
      <c r="AI29" s="52">
        <v>0.00947800512619697</v>
      </c>
      <c r="AJ29" s="52">
        <v>0.02015314320144638</v>
      </c>
      <c r="AK29" s="52">
        <v>0.012507041287808005</v>
      </c>
      <c r="AL29" s="52">
        <v>0.006590093082296297</v>
      </c>
      <c r="AM29" s="52">
        <v>0.007845955525194738</v>
      </c>
      <c r="AN29" s="52">
        <v>0.029039382481191825</v>
      </c>
      <c r="AO29" s="52">
        <v>0.022807163717296873</v>
      </c>
      <c r="AP29" s="52">
        <v>0.01548443532807653</v>
      </c>
      <c r="AQ29" s="53">
        <v>1.9379778835436603</v>
      </c>
      <c r="AR29" s="53">
        <v>1.4747112907493078</v>
      </c>
    </row>
    <row r="30" spans="2:44" ht="12.75" customHeight="1">
      <c r="B30" s="25">
        <v>25</v>
      </c>
      <c r="C30" s="26" t="s">
        <v>47</v>
      </c>
      <c r="D30" s="52">
        <v>0.0022876708039308684</v>
      </c>
      <c r="E30" s="52">
        <v>0.0007204063833285981</v>
      </c>
      <c r="F30" s="52">
        <v>0.0006789197758581545</v>
      </c>
      <c r="G30" s="52">
        <v>0.005434113303969251</v>
      </c>
      <c r="H30" s="52">
        <v>0.005238164651770616</v>
      </c>
      <c r="I30" s="52">
        <v>0.0017323305987392748</v>
      </c>
      <c r="J30" s="52">
        <v>0.006116655052276057</v>
      </c>
      <c r="K30" s="52">
        <v>0.004129459006954167</v>
      </c>
      <c r="L30" s="52">
        <v>0.001439270703057772</v>
      </c>
      <c r="M30" s="52">
        <v>0.002066746437546434</v>
      </c>
      <c r="N30" s="52">
        <v>0.0023257769633595483</v>
      </c>
      <c r="O30" s="52">
        <v>0.0013498814392300543</v>
      </c>
      <c r="P30" s="52">
        <v>0.0019858703502751655</v>
      </c>
      <c r="Q30" s="52">
        <v>0.0013965629764200681</v>
      </c>
      <c r="R30" s="52">
        <v>0.0017795317623982333</v>
      </c>
      <c r="S30" s="52">
        <v>0.001656872540536513</v>
      </c>
      <c r="T30" s="52">
        <v>0.0027643147432977865</v>
      </c>
      <c r="U30" s="52">
        <v>0.004904418450439081</v>
      </c>
      <c r="V30" s="52">
        <v>0.0019750233326620375</v>
      </c>
      <c r="W30" s="52">
        <v>0.001969398392134884</v>
      </c>
      <c r="X30" s="52">
        <v>0.0013943984099314436</v>
      </c>
      <c r="Y30" s="52">
        <v>0.0025895636215076028</v>
      </c>
      <c r="Z30" s="52">
        <v>0.001774758836026447</v>
      </c>
      <c r="AA30" s="52">
        <v>0.001219721872073261</v>
      </c>
      <c r="AB30" s="52">
        <v>1.07549324537661</v>
      </c>
      <c r="AC30" s="52">
        <v>0.012772536205028249</v>
      </c>
      <c r="AD30" s="52">
        <v>0.0046011361574263936</v>
      </c>
      <c r="AE30" s="52">
        <v>0.0024549105980649975</v>
      </c>
      <c r="AF30" s="52">
        <v>0.0006622553124336004</v>
      </c>
      <c r="AG30" s="52">
        <v>0.006449107989884833</v>
      </c>
      <c r="AH30" s="52">
        <v>0.0051634071738116145</v>
      </c>
      <c r="AI30" s="52">
        <v>0.004460795367980997</v>
      </c>
      <c r="AJ30" s="52">
        <v>0.011387161976855001</v>
      </c>
      <c r="AK30" s="52">
        <v>0.007149226772322403</v>
      </c>
      <c r="AL30" s="52">
        <v>0.0035345109863606154</v>
      </c>
      <c r="AM30" s="52">
        <v>0.0016878156510152212</v>
      </c>
      <c r="AN30" s="52">
        <v>0.012986896440663564</v>
      </c>
      <c r="AO30" s="52">
        <v>0.0022143753311884558</v>
      </c>
      <c r="AP30" s="52">
        <v>0.0062542701232280356</v>
      </c>
      <c r="AQ30" s="53">
        <v>1.2162014818705968</v>
      </c>
      <c r="AR30" s="53">
        <v>0.9254729232828226</v>
      </c>
    </row>
    <row r="31" spans="2:44" ht="12.75" customHeight="1">
      <c r="B31" s="25">
        <v>26</v>
      </c>
      <c r="C31" s="26" t="s">
        <v>48</v>
      </c>
      <c r="D31" s="52">
        <v>0.0008578410905729758</v>
      </c>
      <c r="E31" s="52">
        <v>0.0003265103302249717</v>
      </c>
      <c r="F31" s="52">
        <v>0.0004334040566083107</v>
      </c>
      <c r="G31" s="52">
        <v>0.0026103652772482932</v>
      </c>
      <c r="H31" s="52">
        <v>0.001103273293916615</v>
      </c>
      <c r="I31" s="52">
        <v>0.0006412736468976652</v>
      </c>
      <c r="J31" s="52">
        <v>0.0021218177967835734</v>
      </c>
      <c r="K31" s="52">
        <v>0.002281378486695921</v>
      </c>
      <c r="L31" s="52">
        <v>0.0006089866791063541</v>
      </c>
      <c r="M31" s="52">
        <v>0.0006200510170906673</v>
      </c>
      <c r="N31" s="52">
        <v>0.002436987865523341</v>
      </c>
      <c r="O31" s="52">
        <v>0.001002061343066808</v>
      </c>
      <c r="P31" s="52">
        <v>0.000527392611765593</v>
      </c>
      <c r="Q31" s="52">
        <v>0.000514624011586135</v>
      </c>
      <c r="R31" s="52">
        <v>0.0007910584979997786</v>
      </c>
      <c r="S31" s="52">
        <v>0.0005171020946424073</v>
      </c>
      <c r="T31" s="52">
        <v>0.0010782029414138881</v>
      </c>
      <c r="U31" s="52">
        <v>0.00131978552596547</v>
      </c>
      <c r="V31" s="52">
        <v>0.0007585573695342009</v>
      </c>
      <c r="W31" s="52">
        <v>0.0008698596152434954</v>
      </c>
      <c r="X31" s="52">
        <v>0.001565017243313827</v>
      </c>
      <c r="Y31" s="52">
        <v>0.0009524014377727904</v>
      </c>
      <c r="Z31" s="52">
        <v>0.0024011928713055493</v>
      </c>
      <c r="AA31" s="52">
        <v>0.01009184138748613</v>
      </c>
      <c r="AB31" s="52">
        <v>0.0022449824746884127</v>
      </c>
      <c r="AC31" s="52">
        <v>1.000675529838456</v>
      </c>
      <c r="AD31" s="52">
        <v>0.0021052596339412085</v>
      </c>
      <c r="AE31" s="52">
        <v>0.00282980971410833</v>
      </c>
      <c r="AF31" s="52">
        <v>0.0003562652330304476</v>
      </c>
      <c r="AG31" s="52">
        <v>0.0023119727735996863</v>
      </c>
      <c r="AH31" s="52">
        <v>0.005409312569596082</v>
      </c>
      <c r="AI31" s="52">
        <v>0.025315021071732006</v>
      </c>
      <c r="AJ31" s="52">
        <v>0.004270467396337714</v>
      </c>
      <c r="AK31" s="52">
        <v>0.003354223206350568</v>
      </c>
      <c r="AL31" s="52">
        <v>0.0006873286687895855</v>
      </c>
      <c r="AM31" s="52">
        <v>0.0007672829948797306</v>
      </c>
      <c r="AN31" s="52">
        <v>0.015409598777605123</v>
      </c>
      <c r="AO31" s="52">
        <v>0.0008517094322603844</v>
      </c>
      <c r="AP31" s="52">
        <v>0.010291217290428855</v>
      </c>
      <c r="AQ31" s="53">
        <v>1.1133109675675688</v>
      </c>
      <c r="AR31" s="53">
        <v>0.8471780137061312</v>
      </c>
    </row>
    <row r="32" spans="2:44" ht="12.75" customHeight="1">
      <c r="B32" s="25">
        <v>27</v>
      </c>
      <c r="C32" s="26" t="s">
        <v>12</v>
      </c>
      <c r="D32" s="52">
        <v>0.04346594345311891</v>
      </c>
      <c r="E32" s="52">
        <v>0.010898269436199103</v>
      </c>
      <c r="F32" s="52">
        <v>0.032406659060663506</v>
      </c>
      <c r="G32" s="52">
        <v>0.03243671124315997</v>
      </c>
      <c r="H32" s="52">
        <v>0.08247507887726069</v>
      </c>
      <c r="I32" s="52">
        <v>0.08007375003879819</v>
      </c>
      <c r="J32" s="52">
        <v>0.07017822886955134</v>
      </c>
      <c r="K32" s="52">
        <v>0.04218707205140286</v>
      </c>
      <c r="L32" s="52">
        <v>0.03488085546961941</v>
      </c>
      <c r="M32" s="52">
        <v>0.05355276714456322</v>
      </c>
      <c r="N32" s="52">
        <v>0.036909763445517156</v>
      </c>
      <c r="O32" s="52">
        <v>0.046721538156492645</v>
      </c>
      <c r="P32" s="52">
        <v>0.05620098467509981</v>
      </c>
      <c r="Q32" s="52">
        <v>0.04325138431196582</v>
      </c>
      <c r="R32" s="52">
        <v>0.040120176802202215</v>
      </c>
      <c r="S32" s="52">
        <v>0.03455273886370571</v>
      </c>
      <c r="T32" s="52">
        <v>0.054224199127172495</v>
      </c>
      <c r="U32" s="52">
        <v>0.038105818343143465</v>
      </c>
      <c r="V32" s="52">
        <v>0.04617713925900281</v>
      </c>
      <c r="W32" s="52">
        <v>0.037931995436232095</v>
      </c>
      <c r="X32" s="52">
        <v>0.04049505273368949</v>
      </c>
      <c r="Y32" s="52">
        <v>0.05890703773046693</v>
      </c>
      <c r="Z32" s="52">
        <v>0.048608034723839906</v>
      </c>
      <c r="AA32" s="52">
        <v>0.012474821428571124</v>
      </c>
      <c r="AB32" s="52">
        <v>0.024909106899544453</v>
      </c>
      <c r="AC32" s="52">
        <v>0.014755732034441188</v>
      </c>
      <c r="AD32" s="52">
        <v>1.0152945687057433</v>
      </c>
      <c r="AE32" s="52">
        <v>0.008876143345218912</v>
      </c>
      <c r="AF32" s="52">
        <v>0.0032815629593987983</v>
      </c>
      <c r="AG32" s="52">
        <v>0.030836023854072525</v>
      </c>
      <c r="AH32" s="52">
        <v>0.015019149403956832</v>
      </c>
      <c r="AI32" s="52">
        <v>0.010489891257965095</v>
      </c>
      <c r="AJ32" s="52">
        <v>0.013062993361584261</v>
      </c>
      <c r="AK32" s="52">
        <v>0.03607340331922471</v>
      </c>
      <c r="AL32" s="52">
        <v>0.03340823565233119</v>
      </c>
      <c r="AM32" s="52">
        <v>0.02088863117314425</v>
      </c>
      <c r="AN32" s="52">
        <v>0.05647970456540561</v>
      </c>
      <c r="AO32" s="52">
        <v>0.16507193523527447</v>
      </c>
      <c r="AP32" s="52">
        <v>0.019393085364159797</v>
      </c>
      <c r="AQ32" s="53">
        <v>2.5450761878129033</v>
      </c>
      <c r="AR32" s="53">
        <v>1.9366849445783876</v>
      </c>
    </row>
    <row r="33" spans="2:44" ht="12.75" customHeight="1">
      <c r="B33" s="25">
        <v>28</v>
      </c>
      <c r="C33" s="26" t="s">
        <v>13</v>
      </c>
      <c r="D33" s="52">
        <v>0.008106218292141884</v>
      </c>
      <c r="E33" s="52">
        <v>0.007126036313589372</v>
      </c>
      <c r="F33" s="52">
        <v>0.010388848742919439</v>
      </c>
      <c r="G33" s="52">
        <v>0.047712545621713336</v>
      </c>
      <c r="H33" s="52">
        <v>0.007061309006478188</v>
      </c>
      <c r="I33" s="52">
        <v>0.01935879856828467</v>
      </c>
      <c r="J33" s="52">
        <v>0.013328768244456684</v>
      </c>
      <c r="K33" s="52">
        <v>0.007998127922533585</v>
      </c>
      <c r="L33" s="52">
        <v>0.005358120307313364</v>
      </c>
      <c r="M33" s="52">
        <v>0.006269914931702379</v>
      </c>
      <c r="N33" s="52">
        <v>0.01569353746424849</v>
      </c>
      <c r="O33" s="52">
        <v>0.009147608992004428</v>
      </c>
      <c r="P33" s="52">
        <v>0.006842618575271212</v>
      </c>
      <c r="Q33" s="52">
        <v>0.009848667685352025</v>
      </c>
      <c r="R33" s="52">
        <v>0.008304502902830115</v>
      </c>
      <c r="S33" s="52">
        <v>0.009284640975342368</v>
      </c>
      <c r="T33" s="52">
        <v>0.022527387044255158</v>
      </c>
      <c r="U33" s="52">
        <v>0.007910755273283637</v>
      </c>
      <c r="V33" s="52">
        <v>0.007293702271135577</v>
      </c>
      <c r="W33" s="52">
        <v>0.006216023606775904</v>
      </c>
      <c r="X33" s="52">
        <v>0.0060363488361605145</v>
      </c>
      <c r="Y33" s="52">
        <v>0.015091053333036723</v>
      </c>
      <c r="Z33" s="52">
        <v>0.01795337822888331</v>
      </c>
      <c r="AA33" s="52">
        <v>0.019076624402427515</v>
      </c>
      <c r="AB33" s="52">
        <v>0.00821508177622256</v>
      </c>
      <c r="AC33" s="52">
        <v>0.010861493725568439</v>
      </c>
      <c r="AD33" s="52">
        <v>0.019801310722835093</v>
      </c>
      <c r="AE33" s="52">
        <v>1.0581096910378056</v>
      </c>
      <c r="AF33" s="52">
        <v>0.07131019082138604</v>
      </c>
      <c r="AG33" s="52">
        <v>0.024275897067254575</v>
      </c>
      <c r="AH33" s="52">
        <v>0.01101661768322886</v>
      </c>
      <c r="AI33" s="52">
        <v>0.03913827460506873</v>
      </c>
      <c r="AJ33" s="52">
        <v>0.0039666738077950205</v>
      </c>
      <c r="AK33" s="52">
        <v>0.009040803517574638</v>
      </c>
      <c r="AL33" s="52">
        <v>0.05561621007090684</v>
      </c>
      <c r="AM33" s="52">
        <v>0.012472859977242654</v>
      </c>
      <c r="AN33" s="52">
        <v>0.011463274681883335</v>
      </c>
      <c r="AO33" s="52">
        <v>0.007015796125166914</v>
      </c>
      <c r="AP33" s="52">
        <v>0.021485906455353358</v>
      </c>
      <c r="AQ33" s="53">
        <v>1.6577256196174324</v>
      </c>
      <c r="AR33" s="53">
        <v>1.2614523153092239</v>
      </c>
    </row>
    <row r="34" spans="2:44" ht="12.75" customHeight="1">
      <c r="B34" s="25">
        <v>29</v>
      </c>
      <c r="C34" s="26" t="s">
        <v>14</v>
      </c>
      <c r="D34" s="52">
        <v>0.005368624366874858</v>
      </c>
      <c r="E34" s="52">
        <v>0.0025908386521386025</v>
      </c>
      <c r="F34" s="52">
        <v>0.0036749541959934184</v>
      </c>
      <c r="G34" s="52">
        <v>0.013635562582023083</v>
      </c>
      <c r="H34" s="52">
        <v>0.007119646437809535</v>
      </c>
      <c r="I34" s="52">
        <v>0.007783754418171666</v>
      </c>
      <c r="J34" s="52">
        <v>0.006833453105647363</v>
      </c>
      <c r="K34" s="52">
        <v>0.005308718423374851</v>
      </c>
      <c r="L34" s="52">
        <v>0.005187155722311491</v>
      </c>
      <c r="M34" s="52">
        <v>0.006651380890888362</v>
      </c>
      <c r="N34" s="52">
        <v>0.008283364637711321</v>
      </c>
      <c r="O34" s="52">
        <v>0.006281308288649358</v>
      </c>
      <c r="P34" s="52">
        <v>0.004217271296944185</v>
      </c>
      <c r="Q34" s="52">
        <v>0.005355339484172729</v>
      </c>
      <c r="R34" s="52">
        <v>0.006547601885499201</v>
      </c>
      <c r="S34" s="52">
        <v>0.007000880447028919</v>
      </c>
      <c r="T34" s="52">
        <v>0.009293447516525659</v>
      </c>
      <c r="U34" s="52">
        <v>0.005002214575368168</v>
      </c>
      <c r="V34" s="52">
        <v>0.00731743889115911</v>
      </c>
      <c r="W34" s="52">
        <v>0.004555357471562732</v>
      </c>
      <c r="X34" s="52">
        <v>0.0035595523941377044</v>
      </c>
      <c r="Y34" s="52">
        <v>0.007837492061727215</v>
      </c>
      <c r="Z34" s="52">
        <v>0.008482595046975384</v>
      </c>
      <c r="AA34" s="52">
        <v>0.008207854198749608</v>
      </c>
      <c r="AB34" s="52">
        <v>0.005791494526339197</v>
      </c>
      <c r="AC34" s="52">
        <v>0.005517490971985221</v>
      </c>
      <c r="AD34" s="52">
        <v>0.03340949008335715</v>
      </c>
      <c r="AE34" s="52">
        <v>0.023668970447446223</v>
      </c>
      <c r="AF34" s="52">
        <v>1.0122169536195025</v>
      </c>
      <c r="AG34" s="52">
        <v>0.021735042237265915</v>
      </c>
      <c r="AH34" s="52">
        <v>0.019889592507199783</v>
      </c>
      <c r="AI34" s="52">
        <v>0.0034362131476476515</v>
      </c>
      <c r="AJ34" s="52">
        <v>0.007863415541997041</v>
      </c>
      <c r="AK34" s="52">
        <v>0.02016109778703659</v>
      </c>
      <c r="AL34" s="52">
        <v>0.02591610893095945</v>
      </c>
      <c r="AM34" s="52">
        <v>0.01283778850376636</v>
      </c>
      <c r="AN34" s="52">
        <v>0.021386460326715918</v>
      </c>
      <c r="AO34" s="52">
        <v>0.007374450364304841</v>
      </c>
      <c r="AP34" s="52">
        <v>0.04560644606670728</v>
      </c>
      <c r="AQ34" s="53">
        <v>1.4229068220536756</v>
      </c>
      <c r="AR34" s="53">
        <v>1.0827661006790317</v>
      </c>
    </row>
    <row r="35" spans="2:44" ht="12.75" customHeight="1">
      <c r="B35" s="25">
        <v>30</v>
      </c>
      <c r="C35" s="26" t="s">
        <v>49</v>
      </c>
      <c r="D35" s="52">
        <v>0.059010569648796175</v>
      </c>
      <c r="E35" s="52">
        <v>0.0396062778625893</v>
      </c>
      <c r="F35" s="52">
        <v>0.03860662118417126</v>
      </c>
      <c r="G35" s="52">
        <v>0.2814992072709725</v>
      </c>
      <c r="H35" s="52">
        <v>0.04578936641629251</v>
      </c>
      <c r="I35" s="52">
        <v>0.03129526861834476</v>
      </c>
      <c r="J35" s="52">
        <v>0.050663629237062954</v>
      </c>
      <c r="K35" s="52">
        <v>0.028971944120307375</v>
      </c>
      <c r="L35" s="52">
        <v>0.060170249754164476</v>
      </c>
      <c r="M35" s="52">
        <v>0.024674331470338005</v>
      </c>
      <c r="N35" s="52">
        <v>0.06681868294058725</v>
      </c>
      <c r="O35" s="52">
        <v>0.044176255305184466</v>
      </c>
      <c r="P35" s="52">
        <v>0.035254456927049</v>
      </c>
      <c r="Q35" s="52">
        <v>0.028010105584919596</v>
      </c>
      <c r="R35" s="52">
        <v>0.025526606310997863</v>
      </c>
      <c r="S35" s="52">
        <v>0.024872660591179742</v>
      </c>
      <c r="T35" s="52">
        <v>0.04005673408692495</v>
      </c>
      <c r="U35" s="52">
        <v>0.026590083796785322</v>
      </c>
      <c r="V35" s="52">
        <v>0.024920120171248283</v>
      </c>
      <c r="W35" s="52">
        <v>0.02845236337369124</v>
      </c>
      <c r="X35" s="52">
        <v>0.0184816472645718</v>
      </c>
      <c r="Y35" s="52">
        <v>0.1074147046372059</v>
      </c>
      <c r="Z35" s="52">
        <v>0.058633602340484224</v>
      </c>
      <c r="AA35" s="52">
        <v>0.04003407836589195</v>
      </c>
      <c r="AB35" s="52">
        <v>0.032709831057802105</v>
      </c>
      <c r="AC35" s="52">
        <v>0.06061008269857351</v>
      </c>
      <c r="AD35" s="52">
        <v>0.057089016752401245</v>
      </c>
      <c r="AE35" s="52">
        <v>0.03574050868263709</v>
      </c>
      <c r="AF35" s="52">
        <v>0.007412866919175909</v>
      </c>
      <c r="AG35" s="52">
        <v>1.0800104864793396</v>
      </c>
      <c r="AH35" s="52">
        <v>0.03051059656476964</v>
      </c>
      <c r="AI35" s="52">
        <v>0.031620428019982674</v>
      </c>
      <c r="AJ35" s="52">
        <v>0.02846310471757635</v>
      </c>
      <c r="AK35" s="52">
        <v>0.022079063083435463</v>
      </c>
      <c r="AL35" s="52">
        <v>0.039590337146257155</v>
      </c>
      <c r="AM35" s="52">
        <v>0.022396433854183398</v>
      </c>
      <c r="AN35" s="52">
        <v>0.04307736552810681</v>
      </c>
      <c r="AO35" s="52">
        <v>0.06210758953809446</v>
      </c>
      <c r="AP35" s="52">
        <v>0.19180551439832053</v>
      </c>
      <c r="AQ35" s="53">
        <v>2.974752792720416</v>
      </c>
      <c r="AR35" s="53">
        <v>2.2636489135733737</v>
      </c>
    </row>
    <row r="36" spans="2:44" ht="12.75" customHeight="1">
      <c r="B36" s="25">
        <v>31</v>
      </c>
      <c r="C36" s="26" t="s">
        <v>50</v>
      </c>
      <c r="D36" s="52">
        <v>0.0050847964806841036</v>
      </c>
      <c r="E36" s="52">
        <v>0.0030184298760660756</v>
      </c>
      <c r="F36" s="52">
        <v>0.008007981494969972</v>
      </c>
      <c r="G36" s="52">
        <v>0.008638426150708044</v>
      </c>
      <c r="H36" s="52">
        <v>0.008055529371894288</v>
      </c>
      <c r="I36" s="52">
        <v>0.008441686199122386</v>
      </c>
      <c r="J36" s="52">
        <v>0.007825149303494065</v>
      </c>
      <c r="K36" s="52">
        <v>0.007346273661299436</v>
      </c>
      <c r="L36" s="52">
        <v>0.00569330614973288</v>
      </c>
      <c r="M36" s="52">
        <v>0.008234129032612983</v>
      </c>
      <c r="N36" s="52">
        <v>0.009349452160494631</v>
      </c>
      <c r="O36" s="52">
        <v>0.006562109454576784</v>
      </c>
      <c r="P36" s="52">
        <v>0.005562065192530014</v>
      </c>
      <c r="Q36" s="52">
        <v>0.006808213600380914</v>
      </c>
      <c r="R36" s="52">
        <v>0.0074143202211427554</v>
      </c>
      <c r="S36" s="52">
        <v>0.008835414736812507</v>
      </c>
      <c r="T36" s="52">
        <v>0.010911333455503939</v>
      </c>
      <c r="U36" s="52">
        <v>0.010055168305339986</v>
      </c>
      <c r="V36" s="52">
        <v>0.008875579455645943</v>
      </c>
      <c r="W36" s="52">
        <v>0.009261649187959726</v>
      </c>
      <c r="X36" s="52">
        <v>0.004906277493852565</v>
      </c>
      <c r="Y36" s="52">
        <v>0.00893035605469804</v>
      </c>
      <c r="Z36" s="52">
        <v>0.010422784527695147</v>
      </c>
      <c r="AA36" s="52">
        <v>0.009077937075930215</v>
      </c>
      <c r="AB36" s="52">
        <v>0.04040043707909581</v>
      </c>
      <c r="AC36" s="52">
        <v>0.009123826903276315</v>
      </c>
      <c r="AD36" s="52">
        <v>0.029839866766417412</v>
      </c>
      <c r="AE36" s="52">
        <v>0.041289238669818595</v>
      </c>
      <c r="AF36" s="52">
        <v>0.004933839337465798</v>
      </c>
      <c r="AG36" s="52">
        <v>0.011179276320039446</v>
      </c>
      <c r="AH36" s="52">
        <v>1.1272999458148312</v>
      </c>
      <c r="AI36" s="52">
        <v>0.017256184075853553</v>
      </c>
      <c r="AJ36" s="52">
        <v>0.01456747568196763</v>
      </c>
      <c r="AK36" s="52">
        <v>0.011024174478005215</v>
      </c>
      <c r="AL36" s="52">
        <v>0.04565016897829264</v>
      </c>
      <c r="AM36" s="52">
        <v>0.024011745079702294</v>
      </c>
      <c r="AN36" s="52">
        <v>0.016134119555383988</v>
      </c>
      <c r="AO36" s="52">
        <v>0.006722734004701933</v>
      </c>
      <c r="AP36" s="52">
        <v>0.03401612312410515</v>
      </c>
      <c r="AQ36" s="53">
        <v>1.6207675245121045</v>
      </c>
      <c r="AR36" s="53">
        <v>1.2333289189592336</v>
      </c>
    </row>
    <row r="37" spans="2:44" ht="12.75" customHeight="1">
      <c r="B37" s="25">
        <v>32</v>
      </c>
      <c r="C37" s="26" t="s">
        <v>15</v>
      </c>
      <c r="D37" s="52">
        <v>0.0035803960078525576</v>
      </c>
      <c r="E37" s="52">
        <v>0.003319403838077853</v>
      </c>
      <c r="F37" s="52">
        <v>0.004327345987030137</v>
      </c>
      <c r="G37" s="52">
        <v>0.0017880850441009993</v>
      </c>
      <c r="H37" s="52">
        <v>0.0014562466166024152</v>
      </c>
      <c r="I37" s="52">
        <v>0.000742608453730099</v>
      </c>
      <c r="J37" s="52">
        <v>0.0011107429008627176</v>
      </c>
      <c r="K37" s="52">
        <v>0.0007392314122531806</v>
      </c>
      <c r="L37" s="52">
        <v>0.003713756671434051</v>
      </c>
      <c r="M37" s="52">
        <v>0.0014764856047801247</v>
      </c>
      <c r="N37" s="52">
        <v>0.0029554327765693314</v>
      </c>
      <c r="O37" s="52">
        <v>0.0019985396654283684</v>
      </c>
      <c r="P37" s="52">
        <v>0.0007838698939554371</v>
      </c>
      <c r="Q37" s="52">
        <v>0.0010319386829774114</v>
      </c>
      <c r="R37" s="52">
        <v>0.00271199654100081</v>
      </c>
      <c r="S37" s="52">
        <v>0.001912347279354848</v>
      </c>
      <c r="T37" s="52">
        <v>0.0017641219099906198</v>
      </c>
      <c r="U37" s="52">
        <v>0.0008131559376681094</v>
      </c>
      <c r="V37" s="52">
        <v>0.0015978277078228073</v>
      </c>
      <c r="W37" s="52">
        <v>0.001021929923750067</v>
      </c>
      <c r="X37" s="52">
        <v>0.0007732712656304092</v>
      </c>
      <c r="Y37" s="52">
        <v>0.0014680281157429835</v>
      </c>
      <c r="Z37" s="52">
        <v>0.003793735511738783</v>
      </c>
      <c r="AA37" s="52">
        <v>0.0009695681426027231</v>
      </c>
      <c r="AB37" s="52">
        <v>0.003235028429773768</v>
      </c>
      <c r="AC37" s="52">
        <v>0.0006217003552005535</v>
      </c>
      <c r="AD37" s="52">
        <v>0.0022214289512683463</v>
      </c>
      <c r="AE37" s="52">
        <v>0.0013490337197104264</v>
      </c>
      <c r="AF37" s="52">
        <v>0.0008610565350842003</v>
      </c>
      <c r="AG37" s="52">
        <v>0.001761857669359693</v>
      </c>
      <c r="AH37" s="52">
        <v>0.002264705280827016</v>
      </c>
      <c r="AI37" s="52">
        <v>1.0003596660517662</v>
      </c>
      <c r="AJ37" s="52">
        <v>0.003148159328154016</v>
      </c>
      <c r="AK37" s="52">
        <v>0.001185961079898917</v>
      </c>
      <c r="AL37" s="52">
        <v>0.001558225212865295</v>
      </c>
      <c r="AM37" s="52">
        <v>0.0026013606667658</v>
      </c>
      <c r="AN37" s="52">
        <v>0.0009689863259749888</v>
      </c>
      <c r="AO37" s="52">
        <v>0.0007976965685059034</v>
      </c>
      <c r="AP37" s="52">
        <v>0.2275304022035908</v>
      </c>
      <c r="AQ37" s="53">
        <v>1.2963153342697027</v>
      </c>
      <c r="AR37" s="53">
        <v>0.9864358494759498</v>
      </c>
    </row>
    <row r="38" spans="2:44" ht="12.75" customHeight="1">
      <c r="B38" s="25">
        <v>33</v>
      </c>
      <c r="C38" s="26" t="s">
        <v>16</v>
      </c>
      <c r="D38" s="52">
        <v>0.0017063638833886405</v>
      </c>
      <c r="E38" s="52">
        <v>0.0025781815859080163</v>
      </c>
      <c r="F38" s="52">
        <v>0.003664969156382339</v>
      </c>
      <c r="G38" s="52">
        <v>0.0025788399182816823</v>
      </c>
      <c r="H38" s="52">
        <v>0.006746425498701688</v>
      </c>
      <c r="I38" s="52">
        <v>0.01882053188656534</v>
      </c>
      <c r="J38" s="52">
        <v>0.009392084352480538</v>
      </c>
      <c r="K38" s="52">
        <v>0.04719487085531675</v>
      </c>
      <c r="L38" s="52">
        <v>0.0023538428153415856</v>
      </c>
      <c r="M38" s="52">
        <v>0.026043904332994226</v>
      </c>
      <c r="N38" s="52">
        <v>0.01958314788979813</v>
      </c>
      <c r="O38" s="52">
        <v>0.012584838559383336</v>
      </c>
      <c r="P38" s="52">
        <v>0.019737484231022055</v>
      </c>
      <c r="Q38" s="52">
        <v>0.00840623425754852</v>
      </c>
      <c r="R38" s="52">
        <v>0.0279451674534199</v>
      </c>
      <c r="S38" s="52">
        <v>0.03413069234832291</v>
      </c>
      <c r="T38" s="52">
        <v>0.053313271906558136</v>
      </c>
      <c r="U38" s="52">
        <v>0.07291139934706804</v>
      </c>
      <c r="V38" s="52">
        <v>0.06838024885571498</v>
      </c>
      <c r="W38" s="52">
        <v>0.11241038497552902</v>
      </c>
      <c r="X38" s="52">
        <v>0.044762460400698444</v>
      </c>
      <c r="Y38" s="52">
        <v>0.02191518303718315</v>
      </c>
      <c r="Z38" s="52">
        <v>0.003888608301178121</v>
      </c>
      <c r="AA38" s="52">
        <v>0.00559361689614706</v>
      </c>
      <c r="AB38" s="52">
        <v>0.002200371504249328</v>
      </c>
      <c r="AC38" s="52">
        <v>0.0010576678483406451</v>
      </c>
      <c r="AD38" s="52">
        <v>0.004504290913723735</v>
      </c>
      <c r="AE38" s="52">
        <v>0.002018736827908724</v>
      </c>
      <c r="AF38" s="52">
        <v>0.00041390029695664344</v>
      </c>
      <c r="AG38" s="52">
        <v>0.002665230006767494</v>
      </c>
      <c r="AH38" s="52">
        <v>0.01656316785200752</v>
      </c>
      <c r="AI38" s="52">
        <v>0.0007848243815208507</v>
      </c>
      <c r="AJ38" s="52">
        <v>1.005353967353125</v>
      </c>
      <c r="AK38" s="52">
        <v>0.003896133805509201</v>
      </c>
      <c r="AL38" s="52">
        <v>0.001612192348286373</v>
      </c>
      <c r="AM38" s="52">
        <v>0.0037172122674178428</v>
      </c>
      <c r="AN38" s="52">
        <v>0.0017722815731105205</v>
      </c>
      <c r="AO38" s="52">
        <v>0.003883960110233689</v>
      </c>
      <c r="AP38" s="52">
        <v>0.02655081198423566</v>
      </c>
      <c r="AQ38" s="53">
        <v>1.7036375018183259</v>
      </c>
      <c r="AR38" s="53">
        <v>1.2963891283844102</v>
      </c>
    </row>
    <row r="39" spans="2:44" ht="12.75" customHeight="1">
      <c r="B39" s="25">
        <v>34</v>
      </c>
      <c r="C39" s="26" t="s">
        <v>51</v>
      </c>
      <c r="D39" s="52">
        <v>0.00029651088719483294</v>
      </c>
      <c r="E39" s="52">
        <v>6.596075946871421E-05</v>
      </c>
      <c r="F39" s="52">
        <v>8.455855066762227E-05</v>
      </c>
      <c r="G39" s="52">
        <v>0.00013790811307851236</v>
      </c>
      <c r="H39" s="52">
        <v>6.840178620970746E-05</v>
      </c>
      <c r="I39" s="52">
        <v>3.4211658832939425E-05</v>
      </c>
      <c r="J39" s="52">
        <v>4.916885584641718E-05</v>
      </c>
      <c r="K39" s="52">
        <v>3.251397290633014E-05</v>
      </c>
      <c r="L39" s="52">
        <v>8.145201035639733E-05</v>
      </c>
      <c r="M39" s="52">
        <v>4.5907427142710524E-05</v>
      </c>
      <c r="N39" s="52">
        <v>7.779195870798438E-05</v>
      </c>
      <c r="O39" s="52">
        <v>5.341212969032212E-05</v>
      </c>
      <c r="P39" s="52">
        <v>3.142356390222171E-05</v>
      </c>
      <c r="Q39" s="52">
        <v>3.299073627410841E-05</v>
      </c>
      <c r="R39" s="52">
        <v>5.735745899018758E-05</v>
      </c>
      <c r="S39" s="52">
        <v>4.6509366474979796E-05</v>
      </c>
      <c r="T39" s="52">
        <v>5.4584297093868595E-05</v>
      </c>
      <c r="U39" s="52">
        <v>3.423758178513909E-05</v>
      </c>
      <c r="V39" s="52">
        <v>4.326965574537192E-05</v>
      </c>
      <c r="W39" s="52">
        <v>3.7267815852329604E-05</v>
      </c>
      <c r="X39" s="52">
        <v>2.5006201128880766E-05</v>
      </c>
      <c r="Y39" s="52">
        <v>7.844834331321814E-05</v>
      </c>
      <c r="Z39" s="52">
        <v>8.989742433907463E-05</v>
      </c>
      <c r="AA39" s="52">
        <v>5.782459356151278E-05</v>
      </c>
      <c r="AB39" s="52">
        <v>0.0002945892921378071</v>
      </c>
      <c r="AC39" s="52">
        <v>4.1932678668393054E-05</v>
      </c>
      <c r="AD39" s="52">
        <v>0.00010307921273052927</v>
      </c>
      <c r="AE39" s="52">
        <v>0.0001937974547063601</v>
      </c>
      <c r="AF39" s="52">
        <v>3.201528898032442E-05</v>
      </c>
      <c r="AG39" s="52">
        <v>0.00041108969290300527</v>
      </c>
      <c r="AH39" s="52">
        <v>0.0008085782441633386</v>
      </c>
      <c r="AI39" s="52">
        <v>5.04181971146577E-05</v>
      </c>
      <c r="AJ39" s="52">
        <v>9.950578185269328E-05</v>
      </c>
      <c r="AK39" s="52">
        <v>1.0286660848970908</v>
      </c>
      <c r="AL39" s="52">
        <v>8.847423387370696E-05</v>
      </c>
      <c r="AM39" s="52">
        <v>8.75296042643989E-05</v>
      </c>
      <c r="AN39" s="52">
        <v>9.245126191580258E-05</v>
      </c>
      <c r="AO39" s="52">
        <v>4.4864814765079524E-05</v>
      </c>
      <c r="AP39" s="52">
        <v>0.0033979729285100726</v>
      </c>
      <c r="AQ39" s="53">
        <v>1.0360289987322404</v>
      </c>
      <c r="AR39" s="53">
        <v>0.7883700195692738</v>
      </c>
    </row>
    <row r="40" spans="2:44" ht="12.75" customHeight="1">
      <c r="B40" s="25">
        <v>35</v>
      </c>
      <c r="C40" s="26" t="s">
        <v>52</v>
      </c>
      <c r="D40" s="52">
        <v>0.0003934028666275527</v>
      </c>
      <c r="E40" s="52">
        <v>0.00024298542570059327</v>
      </c>
      <c r="F40" s="52">
        <v>0.004660797518330343</v>
      </c>
      <c r="G40" s="52">
        <v>0.0027822951532312937</v>
      </c>
      <c r="H40" s="52">
        <v>0.001692147235286852</v>
      </c>
      <c r="I40" s="52">
        <v>0.0017145454512608965</v>
      </c>
      <c r="J40" s="52">
        <v>0.0012935771015635087</v>
      </c>
      <c r="K40" s="52">
        <v>0.008133672219801151</v>
      </c>
      <c r="L40" s="52">
        <v>0.001352546175535131</v>
      </c>
      <c r="M40" s="52">
        <v>0.0008384145665555938</v>
      </c>
      <c r="N40" s="52">
        <v>0.0020475339895429027</v>
      </c>
      <c r="O40" s="52">
        <v>0.0013351537603636513</v>
      </c>
      <c r="P40" s="52">
        <v>0.0006864067166459411</v>
      </c>
      <c r="Q40" s="52">
        <v>0.0011292748392329889</v>
      </c>
      <c r="R40" s="52">
        <v>0.002928411917355626</v>
      </c>
      <c r="S40" s="52">
        <v>0.00267336213488423</v>
      </c>
      <c r="T40" s="52">
        <v>0.0020222060040473388</v>
      </c>
      <c r="U40" s="52">
        <v>0.0012052275802570725</v>
      </c>
      <c r="V40" s="52">
        <v>0.000847770347150665</v>
      </c>
      <c r="W40" s="52">
        <v>0.001667690367954601</v>
      </c>
      <c r="X40" s="52">
        <v>0.00041791935071226505</v>
      </c>
      <c r="Y40" s="52">
        <v>0.0012410537114195064</v>
      </c>
      <c r="Z40" s="52">
        <v>0.00164784226426646</v>
      </c>
      <c r="AA40" s="52">
        <v>0.0014380014916581957</v>
      </c>
      <c r="AB40" s="52">
        <v>0.008072133677032172</v>
      </c>
      <c r="AC40" s="52">
        <v>0.00258331405492171</v>
      </c>
      <c r="AD40" s="52">
        <v>0.0011388076641894167</v>
      </c>
      <c r="AE40" s="52">
        <v>0.0034436220410716013</v>
      </c>
      <c r="AF40" s="52">
        <v>0.0005176771511615048</v>
      </c>
      <c r="AG40" s="52">
        <v>0.0017195509800057446</v>
      </c>
      <c r="AH40" s="52">
        <v>0.0024390190511889764</v>
      </c>
      <c r="AI40" s="52">
        <v>0.00043172579640236034</v>
      </c>
      <c r="AJ40" s="52">
        <v>0.0013446938007405545</v>
      </c>
      <c r="AK40" s="52">
        <v>0.0014095150961421928</v>
      </c>
      <c r="AL40" s="52">
        <v>1.0005432643297445</v>
      </c>
      <c r="AM40" s="52">
        <v>0.0028381874021683566</v>
      </c>
      <c r="AN40" s="52">
        <v>0.0039729489633127035</v>
      </c>
      <c r="AO40" s="52">
        <v>0.0005400914883191028</v>
      </c>
      <c r="AP40" s="52">
        <v>0.0026964419395475035</v>
      </c>
      <c r="AQ40" s="53">
        <v>1.0780832316253326</v>
      </c>
      <c r="AR40" s="53">
        <v>0.8203713404294697</v>
      </c>
    </row>
    <row r="41" spans="2:44" ht="12.75" customHeight="1">
      <c r="B41" s="25">
        <v>36</v>
      </c>
      <c r="C41" s="26" t="s">
        <v>17</v>
      </c>
      <c r="D41" s="52">
        <v>0.02414386750140997</v>
      </c>
      <c r="E41" s="52">
        <v>0.020136185635568397</v>
      </c>
      <c r="F41" s="52">
        <v>0.012708170595744602</v>
      </c>
      <c r="G41" s="52">
        <v>0.05084522251298429</v>
      </c>
      <c r="H41" s="52">
        <v>0.02710962301698728</v>
      </c>
      <c r="I41" s="52">
        <v>0.02238091351064949</v>
      </c>
      <c r="J41" s="52">
        <v>0.025778847047690612</v>
      </c>
      <c r="K41" s="52">
        <v>0.033206518835224075</v>
      </c>
      <c r="L41" s="52">
        <v>0.03338926233001609</v>
      </c>
      <c r="M41" s="52">
        <v>0.03149261994183555</v>
      </c>
      <c r="N41" s="52">
        <v>0.03533743871619177</v>
      </c>
      <c r="O41" s="52">
        <v>0.024326907414626054</v>
      </c>
      <c r="P41" s="52">
        <v>0.02015512070194873</v>
      </c>
      <c r="Q41" s="52">
        <v>0.0242355907604091</v>
      </c>
      <c r="R41" s="52">
        <v>0.029751698876707935</v>
      </c>
      <c r="S41" s="52">
        <v>0.02639711848839399</v>
      </c>
      <c r="T41" s="52">
        <v>0.03818428291104432</v>
      </c>
      <c r="U41" s="52">
        <v>0.03728974508053203</v>
      </c>
      <c r="V41" s="52">
        <v>0.03148963152843699</v>
      </c>
      <c r="W41" s="52">
        <v>0.030353320105132774</v>
      </c>
      <c r="X41" s="52">
        <v>0.019655904999932656</v>
      </c>
      <c r="Y41" s="52">
        <v>0.04138471585230281</v>
      </c>
      <c r="Z41" s="52">
        <v>0.07124709695324268</v>
      </c>
      <c r="AA41" s="52">
        <v>0.044851288525041874</v>
      </c>
      <c r="AB41" s="52">
        <v>0.08524628826555394</v>
      </c>
      <c r="AC41" s="52">
        <v>0.040030140350633105</v>
      </c>
      <c r="AD41" s="52">
        <v>0.05549922944237639</v>
      </c>
      <c r="AE41" s="52">
        <v>0.06915033243000868</v>
      </c>
      <c r="AF41" s="52">
        <v>0.017073171059240676</v>
      </c>
      <c r="AG41" s="52">
        <v>0.0984994389678611</v>
      </c>
      <c r="AH41" s="52">
        <v>0.08356489876521786</v>
      </c>
      <c r="AI41" s="52">
        <v>0.04614257384254097</v>
      </c>
      <c r="AJ41" s="52">
        <v>0.0374184705606393</v>
      </c>
      <c r="AK41" s="52">
        <v>0.034828783785265216</v>
      </c>
      <c r="AL41" s="52">
        <v>0.0551399465232694</v>
      </c>
      <c r="AM41" s="52">
        <v>1.0654564603663164</v>
      </c>
      <c r="AN41" s="52">
        <v>0.03015450193640837</v>
      </c>
      <c r="AO41" s="52">
        <v>0.018651974566617838</v>
      </c>
      <c r="AP41" s="52">
        <v>0.061006891458263775</v>
      </c>
      <c r="AQ41" s="53">
        <v>2.5537141941622674</v>
      </c>
      <c r="AR41" s="53">
        <v>1.943258066800855</v>
      </c>
    </row>
    <row r="42" spans="2:44" ht="12.75" customHeight="1">
      <c r="B42" s="25">
        <v>37</v>
      </c>
      <c r="C42" s="26" t="s">
        <v>18</v>
      </c>
      <c r="D42" s="52">
        <v>0.000372175981527734</v>
      </c>
      <c r="E42" s="52">
        <v>0.0003609918338086568</v>
      </c>
      <c r="F42" s="52">
        <v>0.0013386432885778264</v>
      </c>
      <c r="G42" s="52">
        <v>0.000498475226367667</v>
      </c>
      <c r="H42" s="52">
        <v>0.002678187386203773</v>
      </c>
      <c r="I42" s="52">
        <v>0.0004326977000576963</v>
      </c>
      <c r="J42" s="52">
        <v>0.00035541778859971804</v>
      </c>
      <c r="K42" s="52">
        <v>0.0003204664760739971</v>
      </c>
      <c r="L42" s="52">
        <v>0.00031094162531734236</v>
      </c>
      <c r="M42" s="52">
        <v>0.0003253411040856559</v>
      </c>
      <c r="N42" s="52">
        <v>0.0003576394638702176</v>
      </c>
      <c r="O42" s="52">
        <v>0.00029308915508601213</v>
      </c>
      <c r="P42" s="52">
        <v>0.00029475807077397533</v>
      </c>
      <c r="Q42" s="52">
        <v>0.0002646383193362286</v>
      </c>
      <c r="R42" s="52">
        <v>0.00036794292448172664</v>
      </c>
      <c r="S42" s="52">
        <v>0.0003664670691052025</v>
      </c>
      <c r="T42" s="52">
        <v>0.0004916732657063365</v>
      </c>
      <c r="U42" s="52">
        <v>0.0004382374996250563</v>
      </c>
      <c r="V42" s="52">
        <v>0.00044450812903942203</v>
      </c>
      <c r="W42" s="52">
        <v>0.00039035958020470644</v>
      </c>
      <c r="X42" s="52">
        <v>0.00026816029792823306</v>
      </c>
      <c r="Y42" s="52">
        <v>0.0004102977599615808</v>
      </c>
      <c r="Z42" s="52">
        <v>0.0005867389906397134</v>
      </c>
      <c r="AA42" s="52">
        <v>0.0002865103629410518</v>
      </c>
      <c r="AB42" s="52">
        <v>0.0010569766758044621</v>
      </c>
      <c r="AC42" s="52">
        <v>0.00026984447825402133</v>
      </c>
      <c r="AD42" s="52">
        <v>0.0012970909034851366</v>
      </c>
      <c r="AE42" s="52">
        <v>0.0008658999025880199</v>
      </c>
      <c r="AF42" s="52">
        <v>0.0005812576184754629</v>
      </c>
      <c r="AG42" s="52">
        <v>0.0007194245975262367</v>
      </c>
      <c r="AH42" s="52">
        <v>0.014091951506100677</v>
      </c>
      <c r="AI42" s="52">
        <v>0.0006437027814751433</v>
      </c>
      <c r="AJ42" s="52">
        <v>0.0010835605503509503</v>
      </c>
      <c r="AK42" s="52">
        <v>0.019796919283644594</v>
      </c>
      <c r="AL42" s="52">
        <v>0.0030981447373868033</v>
      </c>
      <c r="AM42" s="52">
        <v>0.0014858778230878026</v>
      </c>
      <c r="AN42" s="52">
        <v>1.012608459417965</v>
      </c>
      <c r="AO42" s="52">
        <v>0.0003052319448520829</v>
      </c>
      <c r="AP42" s="52">
        <v>0.003433428415899058</v>
      </c>
      <c r="AQ42" s="53">
        <v>1.0735921299362148</v>
      </c>
      <c r="AR42" s="53">
        <v>0.8169538203302543</v>
      </c>
    </row>
    <row r="43" spans="2:44" ht="12.75" customHeight="1">
      <c r="B43" s="25">
        <v>38</v>
      </c>
      <c r="C43" s="26" t="s">
        <v>19</v>
      </c>
      <c r="D43" s="52">
        <v>0.0007293827837673033</v>
      </c>
      <c r="E43" s="52">
        <v>0.0018561350950080761</v>
      </c>
      <c r="F43" s="52">
        <v>0.0017063685748323321</v>
      </c>
      <c r="G43" s="52">
        <v>0.0012163996281456262</v>
      </c>
      <c r="H43" s="52">
        <v>0.0013571221828627543</v>
      </c>
      <c r="I43" s="52">
        <v>0.0016820335884736373</v>
      </c>
      <c r="J43" s="52">
        <v>0.0011965131042861474</v>
      </c>
      <c r="K43" s="52">
        <v>0.001166004183989231</v>
      </c>
      <c r="L43" s="52">
        <v>0.0006555316308548306</v>
      </c>
      <c r="M43" s="52">
        <v>0.0006467948242932562</v>
      </c>
      <c r="N43" s="52">
        <v>0.0013315710632221167</v>
      </c>
      <c r="O43" s="52">
        <v>0.0006601027757582207</v>
      </c>
      <c r="P43" s="52">
        <v>0.0005354690047324067</v>
      </c>
      <c r="Q43" s="52">
        <v>0.0006988380124523966</v>
      </c>
      <c r="R43" s="52">
        <v>0.001180694878777493</v>
      </c>
      <c r="S43" s="52">
        <v>0.0015465174534177297</v>
      </c>
      <c r="T43" s="52">
        <v>0.0012667298598136995</v>
      </c>
      <c r="U43" s="52">
        <v>0.0013470510683262658</v>
      </c>
      <c r="V43" s="52">
        <v>0.0015245411493563248</v>
      </c>
      <c r="W43" s="52">
        <v>0.00144581020651659</v>
      </c>
      <c r="X43" s="52">
        <v>0.0008951979492000843</v>
      </c>
      <c r="Y43" s="52">
        <v>0.0017032820613356622</v>
      </c>
      <c r="Z43" s="52">
        <v>0.0017504477374235316</v>
      </c>
      <c r="AA43" s="52">
        <v>0.0003971134678542986</v>
      </c>
      <c r="AB43" s="52">
        <v>0.0016519293697296912</v>
      </c>
      <c r="AC43" s="52">
        <v>0.00360597326314778</v>
      </c>
      <c r="AD43" s="52">
        <v>0.002769050548783892</v>
      </c>
      <c r="AE43" s="52">
        <v>0.00409423562640569</v>
      </c>
      <c r="AF43" s="52">
        <v>0.000588619511264136</v>
      </c>
      <c r="AG43" s="52">
        <v>0.0019646392378972304</v>
      </c>
      <c r="AH43" s="52">
        <v>0.002799195634213845</v>
      </c>
      <c r="AI43" s="52">
        <v>0.0032552202755202005</v>
      </c>
      <c r="AJ43" s="52">
        <v>0.0034666625892996413</v>
      </c>
      <c r="AK43" s="52">
        <v>0.002513157724479269</v>
      </c>
      <c r="AL43" s="52">
        <v>0.005204050375480918</v>
      </c>
      <c r="AM43" s="52">
        <v>0.0018878468225728266</v>
      </c>
      <c r="AN43" s="52">
        <v>0.0022040037807917984</v>
      </c>
      <c r="AO43" s="52">
        <v>1.0007798968379953</v>
      </c>
      <c r="AP43" s="52">
        <v>0.0015611992808876433</v>
      </c>
      <c r="AQ43" s="53">
        <v>1.0668413331631699</v>
      </c>
      <c r="AR43" s="53">
        <v>0.8118167770712469</v>
      </c>
    </row>
    <row r="44" spans="2:44" ht="12.75" customHeight="1">
      <c r="B44" s="27">
        <v>39</v>
      </c>
      <c r="C44" s="26" t="s">
        <v>20</v>
      </c>
      <c r="D44" s="52">
        <v>0.01578330597422727</v>
      </c>
      <c r="E44" s="52">
        <v>0.01463278539957656</v>
      </c>
      <c r="F44" s="52">
        <v>0.01907605349236379</v>
      </c>
      <c r="G44" s="52">
        <v>0.007882338517049291</v>
      </c>
      <c r="H44" s="52">
        <v>0.006419509426711341</v>
      </c>
      <c r="I44" s="52">
        <v>0.003273608957937542</v>
      </c>
      <c r="J44" s="52">
        <v>0.004896440233026592</v>
      </c>
      <c r="K44" s="52">
        <v>0.003258722091009705</v>
      </c>
      <c r="L44" s="52">
        <v>0.01637119406080101</v>
      </c>
      <c r="M44" s="52">
        <v>0.006508728089204809</v>
      </c>
      <c r="N44" s="52">
        <v>0.01302830739855264</v>
      </c>
      <c r="O44" s="52">
        <v>0.0088100765870323</v>
      </c>
      <c r="P44" s="52">
        <v>0.003455499993059213</v>
      </c>
      <c r="Q44" s="52">
        <v>0.004549050983285624</v>
      </c>
      <c r="R44" s="52">
        <v>0.011955177894786792</v>
      </c>
      <c r="S44" s="52">
        <v>0.008430118392725455</v>
      </c>
      <c r="T44" s="52">
        <v>0.007776702861960845</v>
      </c>
      <c r="U44" s="52">
        <v>0.0035846004019742975</v>
      </c>
      <c r="V44" s="52">
        <v>0.007043635271449031</v>
      </c>
      <c r="W44" s="52">
        <v>0.004504929799773776</v>
      </c>
      <c r="X44" s="52">
        <v>0.003408778514933848</v>
      </c>
      <c r="Y44" s="52">
        <v>0.006471445303458733</v>
      </c>
      <c r="Z44" s="52">
        <v>0.01672376134811361</v>
      </c>
      <c r="AA44" s="52">
        <v>0.00427410560842972</v>
      </c>
      <c r="AB44" s="52">
        <v>0.01426083691034716</v>
      </c>
      <c r="AC44" s="52">
        <v>0.002740614979151824</v>
      </c>
      <c r="AD44" s="52">
        <v>0.009792629854624438</v>
      </c>
      <c r="AE44" s="52">
        <v>0.00594688741721344</v>
      </c>
      <c r="AF44" s="52">
        <v>0.0037957585486453112</v>
      </c>
      <c r="AG44" s="52">
        <v>0.007766721507217175</v>
      </c>
      <c r="AH44" s="52">
        <v>0.00998340303987208</v>
      </c>
      <c r="AI44" s="52">
        <v>0.0015855004114394605</v>
      </c>
      <c r="AJ44" s="52">
        <v>0.013877895579956969</v>
      </c>
      <c r="AK44" s="52">
        <v>0.005228021301698545</v>
      </c>
      <c r="AL44" s="52">
        <v>0.006869057293514097</v>
      </c>
      <c r="AM44" s="52">
        <v>0.011467466521255064</v>
      </c>
      <c r="AN44" s="52">
        <v>0.004271540811173695</v>
      </c>
      <c r="AO44" s="52">
        <v>0.003516451528743379</v>
      </c>
      <c r="AP44" s="52">
        <v>1.0030125015618536</v>
      </c>
      <c r="AQ44" s="53">
        <v>1.3062341638681498</v>
      </c>
      <c r="AR44" s="53">
        <v>0.9939836187895509</v>
      </c>
    </row>
    <row r="45" spans="2:44" ht="12.75" customHeight="1">
      <c r="B45" s="42"/>
      <c r="C45" s="43" t="s">
        <v>36</v>
      </c>
      <c r="D45" s="54">
        <v>1.3486297240081588</v>
      </c>
      <c r="E45" s="54">
        <v>1.2087544195254818</v>
      </c>
      <c r="F45" s="54">
        <v>1.181698691217493</v>
      </c>
      <c r="G45" s="54">
        <v>1.519263852160861</v>
      </c>
      <c r="H45" s="54">
        <v>1.4219536045535115</v>
      </c>
      <c r="I45" s="54">
        <v>1.2530275929671981</v>
      </c>
      <c r="J45" s="54">
        <v>1.5343534315749814</v>
      </c>
      <c r="K45" s="54">
        <v>1.2881605170133386</v>
      </c>
      <c r="L45" s="54">
        <v>1.2303442264487434</v>
      </c>
      <c r="M45" s="54">
        <v>1.271391762440543</v>
      </c>
      <c r="N45" s="54">
        <v>1.3406502166446133</v>
      </c>
      <c r="O45" s="54">
        <v>1.2697972120114729</v>
      </c>
      <c r="P45" s="54">
        <v>1.1995106230397692</v>
      </c>
      <c r="Q45" s="54">
        <v>1.1890501486715273</v>
      </c>
      <c r="R45" s="54">
        <v>1.2198161690560694</v>
      </c>
      <c r="S45" s="54">
        <v>1.213722044257617</v>
      </c>
      <c r="T45" s="54">
        <v>1.3951794506471826</v>
      </c>
      <c r="U45" s="54">
        <v>1.3151890458042845</v>
      </c>
      <c r="V45" s="54">
        <v>1.2922575049885476</v>
      </c>
      <c r="W45" s="54">
        <v>1.3155298364799144</v>
      </c>
      <c r="X45" s="54">
        <v>1.21137311187017</v>
      </c>
      <c r="Y45" s="54">
        <v>1.3870354684617363</v>
      </c>
      <c r="Z45" s="54">
        <v>1.3265230815411564</v>
      </c>
      <c r="AA45" s="54">
        <v>1.3141931644765334</v>
      </c>
      <c r="AB45" s="54">
        <v>1.4608105295106122</v>
      </c>
      <c r="AC45" s="54">
        <v>1.2316274633749162</v>
      </c>
      <c r="AD45" s="54">
        <v>1.2931668015288806</v>
      </c>
      <c r="AE45" s="54">
        <v>1.287540199447539</v>
      </c>
      <c r="AF45" s="54">
        <v>1.162936975901102</v>
      </c>
      <c r="AG45" s="54">
        <v>1.328831892273638</v>
      </c>
      <c r="AH45" s="54">
        <v>1.3948298341352654</v>
      </c>
      <c r="AI45" s="54">
        <v>1.2193403668672294</v>
      </c>
      <c r="AJ45" s="54">
        <v>1.1983189905259861</v>
      </c>
      <c r="AK45" s="54">
        <v>1.2423130748853777</v>
      </c>
      <c r="AL45" s="54">
        <v>1.323466773133804</v>
      </c>
      <c r="AM45" s="54">
        <v>1.219742999077786</v>
      </c>
      <c r="AN45" s="54">
        <v>1.3417902746373944</v>
      </c>
      <c r="AO45" s="54">
        <v>1.6015716355524845</v>
      </c>
      <c r="AP45" s="54">
        <v>1.6977881264613943</v>
      </c>
      <c r="AQ45" s="55"/>
      <c r="AR45" s="22"/>
    </row>
    <row r="46" spans="2:44" ht="12.75" customHeight="1">
      <c r="B46" s="42"/>
      <c r="C46" s="43" t="s">
        <v>37</v>
      </c>
      <c r="D46" s="54">
        <v>1.0262446738547355</v>
      </c>
      <c r="E46" s="54">
        <v>0.919806054214547</v>
      </c>
      <c r="F46" s="54">
        <v>0.8992178997500185</v>
      </c>
      <c r="G46" s="54">
        <v>1.1560893317895458</v>
      </c>
      <c r="H46" s="54">
        <v>1.0820407463692796</v>
      </c>
      <c r="I46" s="54">
        <v>0.953495885923264</v>
      </c>
      <c r="J46" s="54">
        <v>1.1675718019062695</v>
      </c>
      <c r="K46" s="54">
        <v>0.9802304117441382</v>
      </c>
      <c r="L46" s="54">
        <v>0.936234896001231</v>
      </c>
      <c r="M46" s="54">
        <v>0.967470167207659</v>
      </c>
      <c r="N46" s="54">
        <v>1.0201726388209194</v>
      </c>
      <c r="O46" s="54">
        <v>0.9662567882824469</v>
      </c>
      <c r="P46" s="54">
        <v>0.9127719537933685</v>
      </c>
      <c r="Q46" s="54">
        <v>0.9048120179301001</v>
      </c>
      <c r="R46" s="54">
        <v>0.9282235325907036</v>
      </c>
      <c r="S46" s="54">
        <v>0.9235861862495369</v>
      </c>
      <c r="T46" s="54">
        <v>1.0616668569656893</v>
      </c>
      <c r="U46" s="54">
        <v>1.0007978686376435</v>
      </c>
      <c r="V46" s="54">
        <v>0.9833480295850896</v>
      </c>
      <c r="W46" s="54">
        <v>1.001057194536768</v>
      </c>
      <c r="X46" s="54">
        <v>0.921798757640372</v>
      </c>
      <c r="Y46" s="54">
        <v>1.0554696642203427</v>
      </c>
      <c r="Z46" s="54">
        <v>1.0094225441888205</v>
      </c>
      <c r="AA46" s="54">
        <v>1.000040049133741</v>
      </c>
      <c r="AB46" s="54">
        <v>1.1116090641734306</v>
      </c>
      <c r="AC46" s="54">
        <v>0.9372113797886895</v>
      </c>
      <c r="AD46" s="54">
        <v>0.9840399620813555</v>
      </c>
      <c r="AE46" s="54">
        <v>0.9797583788453613</v>
      </c>
      <c r="AF46" s="54">
        <v>0.8849411045162597</v>
      </c>
      <c r="AG46" s="54">
        <v>1.0111794420793</v>
      </c>
      <c r="AH46" s="54">
        <v>1.0614008150144705</v>
      </c>
      <c r="AI46" s="54">
        <v>0.9278614691915266</v>
      </c>
      <c r="AJ46" s="54">
        <v>0.9118651767153522</v>
      </c>
      <c r="AK46" s="54">
        <v>0.9453426345758823</v>
      </c>
      <c r="AL46" s="54">
        <v>1.0070968352348602</v>
      </c>
      <c r="AM46" s="54">
        <v>0.9281678536306727</v>
      </c>
      <c r="AN46" s="54">
        <v>1.021040170080352</v>
      </c>
      <c r="AO46" s="54">
        <v>1.2187217377188784</v>
      </c>
      <c r="AP46" s="54">
        <v>1.2919380250173658</v>
      </c>
      <c r="AQ46" s="56"/>
      <c r="AR46" s="14"/>
    </row>
    <row r="47" spans="2:40" ht="12.75" customHeight="1">
      <c r="B47" s="19"/>
      <c r="C47" s="19"/>
      <c r="D47" s="20"/>
      <c r="E47" s="20"/>
      <c r="F47" s="20"/>
      <c r="AL47" s="10"/>
      <c r="AM47" s="10"/>
      <c r="AN47" s="10"/>
    </row>
  </sheetData>
  <sheetProtection sheet="1" objects="1"/>
  <printOptions/>
  <pageMargins left="0.7874015748031497" right="0.3937007874015748" top="0.7874015748031497" bottom="0.7874015748031497" header="0.5118110236220472" footer="0.5118110236220472"/>
  <pageSetup horizontalDpi="600" verticalDpi="600" orientation="landscape" paperSize="9" scale="6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cp:lastPrinted>2016-11-14T07:57:42Z</cp:lastPrinted>
  <dcterms:created xsi:type="dcterms:W3CDTF">2003-07-22T09:28:49Z</dcterms:created>
  <dcterms:modified xsi:type="dcterms:W3CDTF">2017-03-27T01:31:26Z</dcterms:modified>
  <cp:category/>
  <cp:version/>
  <cp:contentType/>
  <cp:contentStatus/>
</cp:coreProperties>
</file>