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<sst xmlns="http://schemas.openxmlformats.org/spreadsheetml/2006/main" count="221" uniqueCount="111">
  <si>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</si>
  <si>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</si>
  <si>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</si>
  <si>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</si>
  <si>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</si>
  <si>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</si>
  <si>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</si>
  <si>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</si>
  <si>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</si>
  <si>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</si>
  <si>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</si>
  <si>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</si>
  <si>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</si>
  <si>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</si>
  <si>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</si>
  <si>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</si>
  <si>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</si>
  <si>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</si>
  <si>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</si>
  <si>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</si>
  <si>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</si>
  <si>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</si>
  <si>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</si>
  <si>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</si>
  <si>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</si>
  <si>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</si>
  <si>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</si>
  <si>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</si>
  <si>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</si>
  <si>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</si>
  <si>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</si>
  <si>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</si>
  <si>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</si>
  <si>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</si>
  <si>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</si>
  <si>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</si>
  <si>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</si>
  <si>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</si>
  <si>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</si>
  <si>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</si>
  <si>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</si>
  <si>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</si>
  <si>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</si>
  <si>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</si>
  <si>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</si>
  <si>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</si>
  <si>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</si>
  <si>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</si>
  <si>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</si>
  <si>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</si>
  <si>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</si>
  <si>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</si>
  <si>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</si>
  <si>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</si>
  <si>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</si>
  <si>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</si>
  <si>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</si>
  <si>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</si>
  <si>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</si>
  <si>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</si>
  <si>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</si>
  <si>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</si>
  <si>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</si>
  <si>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</si>
  <si>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</si>
  <si>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</si>
  <si>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</si>
  <si>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</si>
  <si>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</si>
  <si>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</si>
  <si>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</si>
  <si>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</si>
  <si>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</si>
  <si>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</si>
  <si>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</si>
  <si>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</si>
  <si>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</si>
  <si>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</si>
  <si>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</si>
  <si>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</si>
  <si>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</si>
  <si>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</si>
  <si>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</si>
  <si>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</si>
  <si>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</si>
  <si>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</si>
  <si>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</si>
  <si>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</si>
  <si>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</si>
  <si>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</si>
  <si>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</si>
  <si>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</si>
  <si>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</si>
  <si>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</si>
  <si>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</si>
  <si>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</si>
  <si>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江府町</t>
  </si>
  <si>
    <t>法非適用</t>
  </si>
  <si>
    <t>下水道事業</t>
  </si>
  <si>
    <t>林業集落排水</t>
  </si>
  <si>
    <t>G2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</si>
  <si>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</si>
  <si>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</si>
  <si>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</si>
  <si>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</si>
  <si>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</si>
  <si>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</si>
  <si>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</si>
  <si>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①収益的収支比率が６０％を割り込んできており、地方債償還金が大きな負担となっていることが分かる。
④企業債残高対事業規模比率がかなり高く、ここでも地方債償還金が大きな負担となっていることが分かる。
⑤経費回収率が２０％前後であり、一般会計からの繰入に依存していることが分かる。
⑥汚水処理原価も全国水準に比べてかなり高い。
⑧水洗化率は、本町が早くから集合処理施設に整備に取り掛かっていたため、比較的高い。</t>
    <phoneticPr fontId="4"/>
  </si>
  <si>
    <t>管路更新は実施していない。
施設の更新もまだ実施していない。</t>
    <phoneticPr fontId="4"/>
  </si>
  <si>
    <t>地方債償還金が大きな負担となっており、経費回収率も低く、汚水処理原価も高くなっていることから、先ずは適正な使用料収入の確保が必要と思われる。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</si>
</sst>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82912"/>
        <c:axId val="9405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2912"/>
        <c:axId val="94052736"/>
      </c:lineChart>
      <c:dateAx>
        <c:axId val="9338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52736"/>
        <c:crosses val="autoZero"/>
        <c:auto val="1"/>
        <c:lblOffset val="100"/>
        <c:baseTimeUnit val="years"/>
      </c:dateAx>
      <c:valAx>
        <c:axId val="9405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8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59.38</c:v>
                </c:pt>
                <c:pt idx="1">
                  <c:v>62.5</c:v>
                </c:pt>
                <c:pt idx="2">
                  <c:v>59.38</c:v>
                </c:pt>
                <c:pt idx="3">
                  <c:v>68.75</c:v>
                </c:pt>
                <c:pt idx="4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56832"/>
        <c:axId val="9807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41.86</c:v>
                </c:pt>
                <c:pt idx="1">
                  <c:v>44.28</c:v>
                </c:pt>
                <c:pt idx="2">
                  <c:v>47.83</c:v>
                </c:pt>
                <c:pt idx="3">
                  <c:v>43.91</c:v>
                </c:pt>
                <c:pt idx="4">
                  <c:v>56.52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56832"/>
        <c:axId val="98079488"/>
      </c:lineChart>
      <c:dateAx>
        <c:axId val="9805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79488"/>
        <c:crosses val="autoZero"/>
        <c:auto val="1"/>
        <c:lblOffset val="100"/>
        <c:baseTimeUnit val="years"/>
      </c:dateAx>
      <c:valAx>
        <c:axId val="9807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5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96.2</c:v>
                </c:pt>
                <c:pt idx="1">
                  <c:v>95.77</c:v>
                </c:pt>
                <c:pt idx="2">
                  <c:v>95.95</c:v>
                </c:pt>
                <c:pt idx="3">
                  <c:v>96</c:v>
                </c:pt>
                <c:pt idx="4">
                  <c:v>94.2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23808"/>
        <c:axId val="9923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84.45</c:v>
                </c:pt>
                <c:pt idx="1">
                  <c:v>84.31</c:v>
                </c:pt>
                <c:pt idx="2">
                  <c:v>84.46</c:v>
                </c:pt>
                <c:pt idx="3">
                  <c:v>86.66</c:v>
                </c:pt>
                <c:pt idx="4">
                  <c:v>91.27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3808"/>
        <c:axId val="99230080"/>
      </c:lineChart>
      <c:dateAx>
        <c:axId val="992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30080"/>
        <c:crosses val="autoZero"/>
        <c:auto val="1"/>
        <c:lblOffset val="100"/>
        <c:baseTimeUnit val="years"/>
      </c:dateAx>
      <c:valAx>
        <c:axId val="9923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61.57</c:v>
                </c:pt>
                <c:pt idx="1">
                  <c:v>60.26</c:v>
                </c:pt>
                <c:pt idx="2">
                  <c:v>59</c:v>
                </c:pt>
                <c:pt idx="3">
                  <c:v>59.73</c:v>
                </c:pt>
                <c:pt idx="4">
                  <c:v>54.87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74752"/>
        <c:axId val="9409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74752"/>
        <c:axId val="94093312"/>
      </c:lineChart>
      <c:dateAx>
        <c:axId val="9407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93312"/>
        <c:crosses val="autoZero"/>
        <c:auto val="1"/>
        <c:lblOffset val="100"/>
        <c:baseTimeUnit val="years"/>
      </c:dateAx>
      <c:valAx>
        <c:axId val="9409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7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10560"/>
        <c:axId val="9661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10560"/>
        <c:axId val="96616832"/>
      </c:lineChart>
      <c:dateAx>
        <c:axId val="9661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16832"/>
        <c:crosses val="autoZero"/>
        <c:auto val="1"/>
        <c:lblOffset val="100"/>
        <c:baseTimeUnit val="years"/>
      </c:dateAx>
      <c:valAx>
        <c:axId val="9661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1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63424"/>
        <c:axId val="9772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63424"/>
        <c:axId val="97722368"/>
      </c:lineChart>
      <c:dateAx>
        <c:axId val="9666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22368"/>
        <c:crosses val="autoZero"/>
        <c:auto val="1"/>
        <c:lblOffset val="100"/>
        <c:baseTimeUnit val="years"/>
      </c:dateAx>
      <c:valAx>
        <c:axId val="9772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6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58592"/>
        <c:axId val="9776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8592"/>
        <c:axId val="97764864"/>
      </c:lineChart>
      <c:dateAx>
        <c:axId val="9775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64864"/>
        <c:crosses val="autoZero"/>
        <c:auto val="1"/>
        <c:lblOffset val="100"/>
        <c:baseTimeUnit val="years"/>
      </c:dateAx>
      <c:valAx>
        <c:axId val="9776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5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3168"/>
        <c:axId val="9780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3168"/>
        <c:axId val="97801728"/>
      </c:lineChart>
      <c:dateAx>
        <c:axId val="9778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01728"/>
        <c:crosses val="autoZero"/>
        <c:auto val="1"/>
        <c:lblOffset val="100"/>
        <c:baseTimeUnit val="years"/>
      </c:dateAx>
      <c:valAx>
        <c:axId val="9780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8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6309.41</c:v>
                </c:pt>
                <c:pt idx="1">
                  <c:v>6162.47</c:v>
                </c:pt>
                <c:pt idx="2">
                  <c:v>6037.73</c:v>
                </c:pt>
                <c:pt idx="3">
                  <c:v>5602.29</c:v>
                </c:pt>
                <c:pt idx="4">
                  <c:v>5213.66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08768"/>
        <c:axId val="9781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1876.89</c:v>
                </c:pt>
                <c:pt idx="1">
                  <c:v>1775.02</c:v>
                </c:pt>
                <c:pt idx="2">
                  <c:v>1844.55</c:v>
                </c:pt>
                <c:pt idx="3">
                  <c:v>1364.98</c:v>
                </c:pt>
                <c:pt idx="4">
                  <c:v>1239.21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08768"/>
        <c:axId val="97810688"/>
      </c:lineChart>
      <c:dateAx>
        <c:axId val="9780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10688"/>
        <c:crosses val="autoZero"/>
        <c:auto val="1"/>
        <c:lblOffset val="100"/>
        <c:baseTimeUnit val="years"/>
      </c:dateAx>
      <c:valAx>
        <c:axId val="9781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0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17</c:v>
                </c:pt>
                <c:pt idx="1">
                  <c:v>16.79</c:v>
                </c:pt>
                <c:pt idx="2">
                  <c:v>16.21</c:v>
                </c:pt>
                <c:pt idx="3">
                  <c:v>16.63</c:v>
                </c:pt>
                <c:pt idx="4">
                  <c:v>16.510000000000002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65728"/>
        <c:axId val="9786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26.66</c:v>
                </c:pt>
                <c:pt idx="1">
                  <c:v>24.18</c:v>
                </c:pt>
                <c:pt idx="2">
                  <c:v>22.93</c:v>
                </c:pt>
                <c:pt idx="3">
                  <c:v>24.22</c:v>
                </c:pt>
                <c:pt idx="4">
                  <c:v>38.14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5728"/>
        <c:axId val="97867648"/>
      </c:lineChart>
      <c:dateAx>
        <c:axId val="9786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67648"/>
        <c:crosses val="autoZero"/>
        <c:auto val="1"/>
        <c:lblOffset val="100"/>
        <c:baseTimeUnit val="years"/>
      </c:dateAx>
      <c:valAx>
        <c:axId val="9786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6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748.87</c:v>
                </c:pt>
                <c:pt idx="1">
                  <c:v>676.97</c:v>
                </c:pt>
                <c:pt idx="2">
                  <c:v>719.58</c:v>
                </c:pt>
                <c:pt idx="3">
                  <c:v>636.82000000000005</c:v>
                </c:pt>
                <c:pt idx="4">
                  <c:v>716.58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93760"/>
        <c:axId val="9804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621.88</c:v>
                </c:pt>
                <c:pt idx="1">
                  <c:v>688.75</c:v>
                </c:pt>
                <c:pt idx="2">
                  <c:v>690.86</c:v>
                </c:pt>
                <c:pt idx="3">
                  <c:v>634.67999999999995</c:v>
                </c:pt>
                <c:pt idx="4">
                  <c:v>471.79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93760"/>
        <c:axId val="98043392"/>
      </c:lineChart>
      <c:dateAx>
        <c:axId val="9789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43392"/>
        <c:crosses val="autoZero"/>
        <c:auto val="1"/>
        <c:lblOffset val="100"/>
        <c:baseTimeUnit val="years"/>
      </c:dateAx>
      <c:valAx>
        <c:axId val="9804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9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【1,201.71】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【49.13】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66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江府町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林業集落排水</v>
      </c>
      <c r="Q8" s="70"/>
      <c r="R8" s="70"/>
      <c r="S8" s="70"/>
      <c r="T8" s="70"/>
      <c r="U8" s="70"/>
      <c r="V8" s="70"/>
      <c r="W8" s="70" t="str">
        <f>データ!L6</f>
        <v>G2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3212</v>
      </c>
      <c r="AM8" s="64"/>
      <c r="AN8" s="64"/>
      <c r="AO8" s="64"/>
      <c r="AP8" s="64"/>
      <c r="AQ8" s="64"/>
      <c r="AR8" s="64"/>
      <c r="AS8" s="64"/>
      <c r="AT8" s="63">
        <f>データ!S6</f>
        <v>124.52</v>
      </c>
      <c r="AU8" s="63"/>
      <c r="AV8" s="63"/>
      <c r="AW8" s="63"/>
      <c r="AX8" s="63"/>
      <c r="AY8" s="63"/>
      <c r="AZ8" s="63"/>
      <c r="BA8" s="63"/>
      <c r="BB8" s="63">
        <f>データ!T6</f>
        <v>25.8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2.17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3207</v>
      </c>
      <c r="AE10" s="64"/>
      <c r="AF10" s="64"/>
      <c r="AG10" s="64"/>
      <c r="AH10" s="64"/>
      <c r="AI10" s="64"/>
      <c r="AJ10" s="64"/>
      <c r="AK10" s="2"/>
      <c r="AL10" s="64">
        <f>データ!U6</f>
        <v>69</v>
      </c>
      <c r="AM10" s="64"/>
      <c r="AN10" s="64"/>
      <c r="AO10" s="64"/>
      <c r="AP10" s="64"/>
      <c r="AQ10" s="64"/>
      <c r="AR10" s="64"/>
      <c r="AS10" s="64"/>
      <c r="AT10" s="63">
        <f>データ!V6</f>
        <v>0.08</v>
      </c>
      <c r="AU10" s="63"/>
      <c r="AV10" s="63"/>
      <c r="AW10" s="63"/>
      <c r="AX10" s="63"/>
      <c r="AY10" s="63"/>
      <c r="AZ10" s="63"/>
      <c r="BA10" s="63"/>
      <c r="BB10" s="63">
        <f>データ!W6</f>
        <v>862.5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314030</v>
      </c>
      <c r="D6" s="31">
        <f t="shared" si="3"/>
        <v>47</v>
      </c>
      <c r="E6" s="31">
        <f t="shared" si="3"/>
        <v>17</v>
      </c>
      <c r="F6" s="31">
        <f t="shared" si="3"/>
        <v>7</v>
      </c>
      <c r="G6" s="31">
        <f t="shared" si="3"/>
        <v>0</v>
      </c>
      <c r="H6" s="31" t="str">
        <f t="shared" si="3"/>
        <v>鳥取県　江府町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林業集落排水</v>
      </c>
      <c r="L6" s="31" t="str">
        <f t="shared" si="3"/>
        <v>G2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2.17</v>
      </c>
      <c r="P6" s="32">
        <f t="shared" si="3"/>
        <v>100</v>
      </c>
      <c r="Q6" s="32">
        <f t="shared" si="3"/>
        <v>3207</v>
      </c>
      <c r="R6" s="32">
        <f t="shared" si="3"/>
        <v>3212</v>
      </c>
      <c r="S6" s="32">
        <f t="shared" si="3"/>
        <v>124.52</v>
      </c>
      <c r="T6" s="32">
        <f t="shared" si="3"/>
        <v>25.8</v>
      </c>
      <c r="U6" s="32">
        <f t="shared" si="3"/>
        <v>69</v>
      </c>
      <c r="V6" s="32">
        <f t="shared" si="3"/>
        <v>0.08</v>
      </c>
      <c r="W6" s="32">
        <f t="shared" si="3"/>
        <v>862.5</v>
      </c>
      <c r="X6" s="33">
        <f>IF(X7="",NA(),X7)</f>
        <v>61.57</v>
      </c>
      <c r="Y6" s="33">
        <f t="shared" ref="Y6:AG6" si="4">IF(Y7="",NA(),Y7)</f>
        <v>60.26</v>
      </c>
      <c r="Z6" s="33">
        <f t="shared" si="4"/>
        <v>59</v>
      </c>
      <c r="AA6" s="33">
        <f t="shared" si="4"/>
        <v>59.73</v>
      </c>
      <c r="AB6" s="33">
        <f t="shared" si="4"/>
        <v>54.87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6309.41</v>
      </c>
      <c r="BF6" s="33">
        <f t="shared" ref="BF6:BN6" si="7">IF(BF7="",NA(),BF7)</f>
        <v>6162.47</v>
      </c>
      <c r="BG6" s="33">
        <f t="shared" si="7"/>
        <v>6037.73</v>
      </c>
      <c r="BH6" s="33">
        <f t="shared" si="7"/>
        <v>5602.29</v>
      </c>
      <c r="BI6" s="33">
        <f t="shared" si="7"/>
        <v>5213.66</v>
      </c>
      <c r="BJ6" s="33">
        <f t="shared" si="7"/>
        <v>1876.89</v>
      </c>
      <c r="BK6" s="33">
        <f t="shared" si="7"/>
        <v>1775.02</v>
      </c>
      <c r="BL6" s="33">
        <f t="shared" si="7"/>
        <v>1844.55</v>
      </c>
      <c r="BM6" s="33">
        <f t="shared" si="7"/>
        <v>1364.98</v>
      </c>
      <c r="BN6" s="33">
        <f t="shared" si="7"/>
        <v>1239.21</v>
      </c>
      <c r="BO6" s="32" t="str">
        <f>IF(BO7="","",IF(BO7="-","【-】","【"&amp;SUBSTITUTE(TEXT(BO7,"#,##0.00"),"-","△")&amp;"】"))</f>
        <v>【1,201.71】</v>
      </c>
      <c r="BP6" s="33">
        <f>IF(BP7="",NA(),BP7)</f>
        <v>17</v>
      </c>
      <c r="BQ6" s="33">
        <f t="shared" ref="BQ6:BY6" si="8">IF(BQ7="",NA(),BQ7)</f>
        <v>16.79</v>
      </c>
      <c r="BR6" s="33">
        <f t="shared" si="8"/>
        <v>16.21</v>
      </c>
      <c r="BS6" s="33">
        <f t="shared" si="8"/>
        <v>16.63</v>
      </c>
      <c r="BT6" s="33">
        <f t="shared" si="8"/>
        <v>16.510000000000002</v>
      </c>
      <c r="BU6" s="33">
        <f t="shared" si="8"/>
        <v>26.66</v>
      </c>
      <c r="BV6" s="33">
        <f t="shared" si="8"/>
        <v>24.18</v>
      </c>
      <c r="BW6" s="33">
        <f t="shared" si="8"/>
        <v>22.93</v>
      </c>
      <c r="BX6" s="33">
        <f t="shared" si="8"/>
        <v>24.22</v>
      </c>
      <c r="BY6" s="33">
        <f t="shared" si="8"/>
        <v>38.14</v>
      </c>
      <c r="BZ6" s="32" t="str">
        <f>IF(BZ7="","",IF(BZ7="-","【-】","【"&amp;SUBSTITUTE(TEXT(BZ7,"#,##0.00"),"-","△")&amp;"】"))</f>
        <v>【27.50】</v>
      </c>
      <c r="CA6" s="33">
        <f>IF(CA7="",NA(),CA7)</f>
        <v>748.87</v>
      </c>
      <c r="CB6" s="33">
        <f t="shared" ref="CB6:CJ6" si="9">IF(CB7="",NA(),CB7)</f>
        <v>676.97</v>
      </c>
      <c r="CC6" s="33">
        <f t="shared" si="9"/>
        <v>719.58</v>
      </c>
      <c r="CD6" s="33">
        <f t="shared" si="9"/>
        <v>636.82000000000005</v>
      </c>
      <c r="CE6" s="33">
        <f t="shared" si="9"/>
        <v>716.58</v>
      </c>
      <c r="CF6" s="33">
        <f t="shared" si="9"/>
        <v>621.88</v>
      </c>
      <c r="CG6" s="33">
        <f t="shared" si="9"/>
        <v>688.75</v>
      </c>
      <c r="CH6" s="33">
        <f t="shared" si="9"/>
        <v>690.86</v>
      </c>
      <c r="CI6" s="33">
        <f t="shared" si="9"/>
        <v>634.67999999999995</v>
      </c>
      <c r="CJ6" s="33">
        <f t="shared" si="9"/>
        <v>471.79</v>
      </c>
      <c r="CK6" s="32" t="str">
        <f>IF(CK7="","",IF(CK7="-","【-】","【"&amp;SUBSTITUTE(TEXT(CK7,"#,##0.00"),"-","△")&amp;"】"))</f>
        <v>【638.17】</v>
      </c>
      <c r="CL6" s="33">
        <f>IF(CL7="",NA(),CL7)</f>
        <v>59.38</v>
      </c>
      <c r="CM6" s="33">
        <f t="shared" ref="CM6:CU6" si="10">IF(CM7="",NA(),CM7)</f>
        <v>62.5</v>
      </c>
      <c r="CN6" s="33">
        <f t="shared" si="10"/>
        <v>59.38</v>
      </c>
      <c r="CO6" s="33">
        <f t="shared" si="10"/>
        <v>68.75</v>
      </c>
      <c r="CP6" s="33">
        <f t="shared" si="10"/>
        <v>62.5</v>
      </c>
      <c r="CQ6" s="33">
        <f t="shared" si="10"/>
        <v>41.86</v>
      </c>
      <c r="CR6" s="33">
        <f t="shared" si="10"/>
        <v>44.28</v>
      </c>
      <c r="CS6" s="33">
        <f t="shared" si="10"/>
        <v>47.83</v>
      </c>
      <c r="CT6" s="33">
        <f t="shared" si="10"/>
        <v>43.91</v>
      </c>
      <c r="CU6" s="33">
        <f t="shared" si="10"/>
        <v>56.52</v>
      </c>
      <c r="CV6" s="32" t="str">
        <f>IF(CV7="","",IF(CV7="-","【-】","【"&amp;SUBSTITUTE(TEXT(CV7,"#,##0.00"),"-","△")&amp;"】"))</f>
        <v>【49.13】</v>
      </c>
      <c r="CW6" s="33">
        <f>IF(CW7="",NA(),CW7)</f>
        <v>96.2</v>
      </c>
      <c r="CX6" s="33">
        <f t="shared" ref="CX6:DF6" si="11">IF(CX7="",NA(),CX7)</f>
        <v>95.77</v>
      </c>
      <c r="CY6" s="33">
        <f t="shared" si="11"/>
        <v>95.95</v>
      </c>
      <c r="CZ6" s="33">
        <f t="shared" si="11"/>
        <v>96</v>
      </c>
      <c r="DA6" s="33">
        <f t="shared" si="11"/>
        <v>94.2</v>
      </c>
      <c r="DB6" s="33">
        <f t="shared" si="11"/>
        <v>84.45</v>
      </c>
      <c r="DC6" s="33">
        <f t="shared" si="11"/>
        <v>84.31</v>
      </c>
      <c r="DD6" s="33">
        <f t="shared" si="11"/>
        <v>84.46</v>
      </c>
      <c r="DE6" s="33">
        <f t="shared" si="11"/>
        <v>86.66</v>
      </c>
      <c r="DF6" s="33">
        <f t="shared" si="11"/>
        <v>91.27</v>
      </c>
      <c r="DG6" s="32" t="str">
        <f>IF(DG7="","",IF(DG7="-","【-】","【"&amp;SUBSTITUTE(TEXT(DG7,"#,##0.00"),"-","△")&amp;"】"))</f>
        <v>【89.54】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【0.00】</v>
      </c>
    </row>
    <row r="7" spans="1:144" s="34" customFormat="1">
      <c r="A7" s="26"/>
      <c r="B7" s="35">
        <v>2014</v>
      </c>
      <c r="C7" s="35">
        <v>314030</v>
      </c>
      <c r="D7" s="35">
        <v>47</v>
      </c>
      <c r="E7" s="35">
        <v>17</v>
      </c>
      <c r="F7" s="35">
        <v>7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2.17</v>
      </c>
      <c r="P7" s="36">
        <v>100</v>
      </c>
      <c r="Q7" s="36">
        <v>3207</v>
      </c>
      <c r="R7" s="36">
        <v>3212</v>
      </c>
      <c r="S7" s="36">
        <v>124.52</v>
      </c>
      <c r="T7" s="36">
        <v>25.8</v>
      </c>
      <c r="U7" s="36">
        <v>69</v>
      </c>
      <c r="V7" s="36">
        <v>0.08</v>
      </c>
      <c r="W7" s="36">
        <v>862.5</v>
      </c>
      <c r="X7" s="36">
        <v>61.57</v>
      </c>
      <c r="Y7" s="36">
        <v>60.26</v>
      </c>
      <c r="Z7" s="36">
        <v>59</v>
      </c>
      <c r="AA7" s="36">
        <v>59.73</v>
      </c>
      <c r="AB7" s="36">
        <v>54.87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6309.41</v>
      </c>
      <c r="BF7" s="36">
        <v>6162.47</v>
      </c>
      <c r="BG7" s="36">
        <v>6037.73</v>
      </c>
      <c r="BH7" s="36">
        <v>5602.29</v>
      </c>
      <c r="BI7" s="36">
        <v>5213.66</v>
      </c>
      <c r="BJ7" s="36">
        <v>1876.89</v>
      </c>
      <c r="BK7" s="36">
        <v>1775.02</v>
      </c>
      <c r="BL7" s="36">
        <v>1844.55</v>
      </c>
      <c r="BM7" s="36">
        <v>1364.98</v>
      </c>
      <c r="BN7" s="36">
        <v>1239.21</v>
      </c>
      <c r="BO7" s="36">
        <v>1201.71</v>
      </c>
      <c r="BP7" s="36">
        <v>17</v>
      </c>
      <c r="BQ7" s="36">
        <v>16.79</v>
      </c>
      <c r="BR7" s="36">
        <v>16.21</v>
      </c>
      <c r="BS7" s="36">
        <v>16.63</v>
      </c>
      <c r="BT7" s="36">
        <v>16.510000000000002</v>
      </c>
      <c r="BU7" s="36">
        <v>26.66</v>
      </c>
      <c r="BV7" s="36">
        <v>24.18</v>
      </c>
      <c r="BW7" s="36">
        <v>22.93</v>
      </c>
      <c r="BX7" s="36">
        <v>24.22</v>
      </c>
      <c r="BY7" s="36">
        <v>38.14</v>
      </c>
      <c r="BZ7" s="36">
        <v>27.5</v>
      </c>
      <c r="CA7" s="36">
        <v>748.87</v>
      </c>
      <c r="CB7" s="36">
        <v>676.97</v>
      </c>
      <c r="CC7" s="36">
        <v>719.58</v>
      </c>
      <c r="CD7" s="36">
        <v>636.82000000000005</v>
      </c>
      <c r="CE7" s="36">
        <v>716.58</v>
      </c>
      <c r="CF7" s="36">
        <v>621.88</v>
      </c>
      <c r="CG7" s="36">
        <v>688.75</v>
      </c>
      <c r="CH7" s="36">
        <v>690.86</v>
      </c>
      <c r="CI7" s="36">
        <v>634.67999999999995</v>
      </c>
      <c r="CJ7" s="36">
        <v>471.79</v>
      </c>
      <c r="CK7" s="36">
        <v>638.16999999999996</v>
      </c>
      <c r="CL7" s="36">
        <v>59.38</v>
      </c>
      <c r="CM7" s="36">
        <v>62.5</v>
      </c>
      <c r="CN7" s="36">
        <v>59.38</v>
      </c>
      <c r="CO7" s="36">
        <v>68.75</v>
      </c>
      <c r="CP7" s="36">
        <v>62.5</v>
      </c>
      <c r="CQ7" s="36">
        <v>41.86</v>
      </c>
      <c r="CR7" s="36">
        <v>44.28</v>
      </c>
      <c r="CS7" s="36">
        <v>47.83</v>
      </c>
      <c r="CT7" s="36">
        <v>43.91</v>
      </c>
      <c r="CU7" s="36">
        <v>56.52</v>
      </c>
      <c r="CV7" s="36">
        <v>49.13</v>
      </c>
      <c r="CW7" s="36">
        <v>96.2</v>
      </c>
      <c r="CX7" s="36">
        <v>95.77</v>
      </c>
      <c r="CY7" s="36">
        <v>95.95</v>
      </c>
      <c r="CZ7" s="36">
        <v>96</v>
      </c>
      <c r="DA7" s="36">
        <v>94.2</v>
      </c>
      <c r="DB7" s="36">
        <v>84.45</v>
      </c>
      <c r="DC7" s="36">
        <v>84.31</v>
      </c>
      <c r="DD7" s="36">
        <v>84.46</v>
      </c>
      <c r="DE7" s="36">
        <v>86.66</v>
      </c>
      <c r="DF7" s="36">
        <v>91.27</v>
      </c>
      <c r="DG7" s="36">
        <v>89.54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2016-02-03T09:22:14Z</dcterms:created>
  <dcterms:modified xsi:type="dcterms:W3CDTF">2016-02-26T02:55:00Z</dcterms:modified>
  <cp:category/>
</cp:coreProperties>
</file>