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61\Desktop\日南町\"/>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<sst xmlns="http://schemas.openxmlformats.org/spreadsheetml/2006/main" count="220" uniqueCount="110">
  <si>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</si>
  <si>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</si>
  <si>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</si>
  <si>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</si>
  <si>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</si>
  <si>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</si>
  <si>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</si>
  <si>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</si>
  <si>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</si>
  <si>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</si>
  <si>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</si>
  <si>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</si>
  <si>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</si>
  <si>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</si>
  <si>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</si>
  <si>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</si>
  <si>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</si>
  <si>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</si>
  <si>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</si>
  <si>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</si>
  <si>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</si>
  <si>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</si>
  <si>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</si>
  <si>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</si>
  <si>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</si>
  <si>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</si>
  <si>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</si>
  <si>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</si>
  <si>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</si>
  <si>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</si>
  <si>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</si>
  <si>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</si>
  <si>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</si>
  <si>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</si>
  <si>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</si>
  <si>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</si>
  <si>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</si>
  <si>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</si>
  <si>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</si>
  <si>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</si>
  <si>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</si>
  <si>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</si>
  <si>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</si>
  <si>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</si>
  <si>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</si>
  <si>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</si>
  <si>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</si>
  <si>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</si>
  <si>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</si>
  <si>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</si>
  <si>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</si>
  <si>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</si>
  <si>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</si>
  <si>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</si>
  <si>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</si>
  <si>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</si>
  <si>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</si>
  <si>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</si>
  <si>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</si>
  <si>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</si>
  <si>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</si>
  <si>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</si>
  <si>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</si>
  <si>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</si>
  <si>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</si>
  <si>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</si>
  <si>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</si>
  <si>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</si>
  <si>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</si>
  <si>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</si>
  <si>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</si>
  <si>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</si>
  <si>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</si>
  <si>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</si>
  <si>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</si>
  <si>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</si>
  <si>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</si>
  <si>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</si>
  <si>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</si>
  <si>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</si>
  <si>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</si>
  <si>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</si>
  <si>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</si>
  <si>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</si>
  <si>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</si>
  <si>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</si>
  <si>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</si>
  <si>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</si>
  <si>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</si>
  <si>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</si>
  <si>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</si>
  <si>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</si>
  <si>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</si>
  <si>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</si>
  <si>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</si>
  <si>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</si>
  <si>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日南町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</si>
  <si>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</si>
  <si>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</si>
  <si>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</si>
  <si>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</si>
  <si>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</si>
  <si>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</si>
  <si>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</si>
  <si>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</si>
  <si>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</si>
  <si>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</si>
  <si>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</si>
  <si>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大規模な管路整備・更新が完了しているが、老朽化に伴う計画更新を行う区域があることから、財源確保や施設の効率化などによる投資計画の見直しを行う必要がある。</t>
    <rPh sb="1" eb="4">
      <t>ダイキボ</t>
    </rPh>
    <rPh sb="5" eb="7">
      <t>カンロ</t>
    </rPh>
    <rPh sb="7" eb="9">
      <t>セイビ</t>
    </rPh>
    <rPh sb="10" eb="12">
      <t>コウシン</t>
    </rPh>
    <rPh sb="13" eb="15">
      <t>カンリョウ</t>
    </rPh>
    <rPh sb="21" eb="23">
      <t>ロウキュウ</t>
    </rPh>
    <rPh sb="23" eb="24">
      <t>カ</t>
    </rPh>
    <rPh sb="25" eb="26">
      <t>トモナ</t>
    </rPh>
    <rPh sb="27" eb="28">
      <t>ケイ</t>
    </rPh>
    <rPh sb="28" eb="29">
      <t>ガ</t>
    </rPh>
    <rPh sb="29" eb="31">
      <t>コウシン</t>
    </rPh>
    <rPh sb="32" eb="33">
      <t>オコナ</t>
    </rPh>
    <rPh sb="34" eb="36">
      <t>クイキ</t>
    </rPh>
    <rPh sb="44" eb="46">
      <t>ザイゲン</t>
    </rPh>
    <rPh sb="46" eb="48">
      <t>カクホ</t>
    </rPh>
    <rPh sb="49" eb="51">
      <t>シセツ</t>
    </rPh>
    <rPh sb="52" eb="55">
      <t>コウリツカ</t>
    </rPh>
    <rPh sb="60" eb="62">
      <t>トウシ</t>
    </rPh>
    <rPh sb="62" eb="64">
      <t>ケイカク</t>
    </rPh>
    <rPh sb="65" eb="67">
      <t>ミナオ</t>
    </rPh>
    <rPh sb="69" eb="70">
      <t>オコナ</t>
    </rPh>
    <rPh sb="71" eb="73">
      <t>ヒツヨウ</t>
    </rPh>
    <phoneticPr fontId="4"/>
  </si>
  <si>
    <t>　収益的収支比率は、歳出の抑制や地方債償還金の減少により収支比率は微弱に上昇している。今後は施設の老朽化に伴う更新の経費が必要となることから、下水道料金の改正及び経費の精査により経営改善を行う必要がある。
　企業債残高対事業規模比率は、償還のピークが過ぎているが、施設更新や設備投資が見込まれるため、計画的な償還管理を行う必要がある。
　経費回収率は低い水準であり、下水道料金の改正及び経費の精査を行う必要がある。
　汚水処理原価は、汚水処理費が減少したため、低下したが、今後も施設修繕等の費用増加を抑えつつ、減少傾向となるよう努めていく必要がある。
　施設利用率は、過疎化による人口減少と節水による使用量減少による影響で減少傾向となっている。
　水洗化率は、過疎化による人口減少などにより減少であり、未接続世帯の加入促進に努めていく必要がある。</t>
    <rPh sb="1" eb="4">
      <t>シュウエキテキ</t>
    </rPh>
    <rPh sb="4" eb="6">
      <t>シュウシ</t>
    </rPh>
    <rPh sb="6" eb="8">
      <t>ヒリツ</t>
    </rPh>
    <rPh sb="10" eb="12">
      <t>サイシュツ</t>
    </rPh>
    <rPh sb="13" eb="15">
      <t>ヨクセイ</t>
    </rPh>
    <rPh sb="16" eb="19">
      <t>チホウサイ</t>
    </rPh>
    <rPh sb="19" eb="21">
      <t>ショウカン</t>
    </rPh>
    <rPh sb="21" eb="22">
      <t>キン</t>
    </rPh>
    <rPh sb="23" eb="25">
      <t>ゲンショウ</t>
    </rPh>
    <rPh sb="28" eb="30">
      <t>シュウシ</t>
    </rPh>
    <rPh sb="30" eb="32">
      <t>ヒリツ</t>
    </rPh>
    <rPh sb="33" eb="35">
      <t>ビジャク</t>
    </rPh>
    <rPh sb="36" eb="38">
      <t>ジョウショウ</t>
    </rPh>
    <rPh sb="43" eb="45">
      <t>コンゴ</t>
    </rPh>
    <rPh sb="46" eb="48">
      <t>シセツ</t>
    </rPh>
    <rPh sb="49" eb="51">
      <t>ロウキュウ</t>
    </rPh>
    <rPh sb="51" eb="52">
      <t>カ</t>
    </rPh>
    <rPh sb="53" eb="54">
      <t>トモナ</t>
    </rPh>
    <rPh sb="55" eb="57">
      <t>コウシン</t>
    </rPh>
    <rPh sb="58" eb="60">
      <t>ケイヒ</t>
    </rPh>
    <rPh sb="61" eb="63">
      <t>ヒツヨウ</t>
    </rPh>
    <rPh sb="71" eb="72">
      <t>ゲ</t>
    </rPh>
    <rPh sb="72" eb="74">
      <t>スイドウ</t>
    </rPh>
    <rPh sb="74" eb="76">
      <t>リョウキン</t>
    </rPh>
    <rPh sb="77" eb="79">
      <t>カイセイ</t>
    </rPh>
    <rPh sb="79" eb="80">
      <t>オヨ</t>
    </rPh>
    <rPh sb="81" eb="83">
      <t>ケイヒ</t>
    </rPh>
    <rPh sb="84" eb="86">
      <t>セイサ</t>
    </rPh>
    <rPh sb="89" eb="91">
      <t>ケイエイ</t>
    </rPh>
    <rPh sb="91" eb="93">
      <t>カイゼン</t>
    </rPh>
    <rPh sb="94" eb="95">
      <t>オコナ</t>
    </rPh>
    <rPh sb="96" eb="98">
      <t>ヒツヨウ</t>
    </rPh>
    <rPh sb="104" eb="106">
      <t>キギョウ</t>
    </rPh>
    <rPh sb="106" eb="107">
      <t>サイ</t>
    </rPh>
    <rPh sb="107" eb="108">
      <t>ザン</t>
    </rPh>
    <rPh sb="108" eb="109">
      <t>ダカ</t>
    </rPh>
    <rPh sb="109" eb="110">
      <t>タイ</t>
    </rPh>
    <rPh sb="110" eb="112">
      <t>ジギョウ</t>
    </rPh>
    <rPh sb="112" eb="114">
      <t>キボ</t>
    </rPh>
    <rPh sb="114" eb="116">
      <t>ヒリツ</t>
    </rPh>
    <rPh sb="118" eb="120">
      <t>ショウカン</t>
    </rPh>
    <rPh sb="125" eb="126">
      <t>ス</t>
    </rPh>
    <rPh sb="132" eb="134">
      <t>シセツ</t>
    </rPh>
    <rPh sb="134" eb="136">
      <t>コウシン</t>
    </rPh>
    <rPh sb="137" eb="139">
      <t>セツビ</t>
    </rPh>
    <rPh sb="139" eb="141">
      <t>トウシ</t>
    </rPh>
    <rPh sb="142" eb="144">
      <t>ミコ</t>
    </rPh>
    <rPh sb="150" eb="153">
      <t>ケイカクテキ</t>
    </rPh>
    <rPh sb="154" eb="156">
      <t>ショウカン</t>
    </rPh>
    <rPh sb="156" eb="158">
      <t>カンリ</t>
    </rPh>
    <rPh sb="159" eb="160">
      <t>オコナ</t>
    </rPh>
    <rPh sb="161" eb="163">
      <t>ヒツヨウ</t>
    </rPh>
    <rPh sb="169" eb="171">
      <t>ケイヒ</t>
    </rPh>
    <rPh sb="171" eb="173">
      <t>カイシュウ</t>
    </rPh>
    <rPh sb="173" eb="174">
      <t>リツ</t>
    </rPh>
    <rPh sb="183" eb="184">
      <t>ゲ</t>
    </rPh>
    <rPh sb="184" eb="186">
      <t>スイドウ</t>
    </rPh>
    <rPh sb="186" eb="188">
      <t>リョウキン</t>
    </rPh>
    <rPh sb="189" eb="191">
      <t>カイセイ</t>
    </rPh>
    <rPh sb="191" eb="192">
      <t>オヨ</t>
    </rPh>
    <rPh sb="193" eb="195">
      <t>ケイヒ</t>
    </rPh>
    <rPh sb="196" eb="198">
      <t>セイサ</t>
    </rPh>
    <rPh sb="199" eb="200">
      <t>オコナ</t>
    </rPh>
    <rPh sb="201" eb="203">
      <t>ヒツヨウ</t>
    </rPh>
    <rPh sb="209" eb="211">
      <t>オスイ</t>
    </rPh>
    <rPh sb="211" eb="213">
      <t>ショリ</t>
    </rPh>
    <rPh sb="213" eb="215">
      <t>ゲンカ</t>
    </rPh>
    <rPh sb="217" eb="219">
      <t>オスイ</t>
    </rPh>
    <rPh sb="219" eb="221">
      <t>ショリ</t>
    </rPh>
    <rPh sb="223" eb="225">
      <t>ゲンショウ</t>
    </rPh>
    <rPh sb="230" eb="232">
      <t>テイカ</t>
    </rPh>
    <rPh sb="236" eb="238">
      <t>コンゴ</t>
    </rPh>
    <rPh sb="239" eb="241">
      <t>シセツ</t>
    </rPh>
    <rPh sb="241" eb="244">
      <t>シュウゼントウ</t>
    </rPh>
    <rPh sb="245" eb="247">
      <t>ヒヨウ</t>
    </rPh>
    <rPh sb="247" eb="249">
      <t>ゾウカ</t>
    </rPh>
    <rPh sb="250" eb="251">
      <t>オサ</t>
    </rPh>
    <rPh sb="255" eb="257">
      <t>ゲンショウ</t>
    </rPh>
    <rPh sb="257" eb="259">
      <t>ケイコウ</t>
    </rPh>
    <rPh sb="264" eb="265">
      <t>ツト</t>
    </rPh>
    <rPh sb="269" eb="271">
      <t>ヒツヨウ</t>
    </rPh>
    <rPh sb="277" eb="279">
      <t>シセツ</t>
    </rPh>
    <rPh sb="279" eb="281">
      <t>リヨウ</t>
    </rPh>
    <rPh sb="281" eb="282">
      <t>リツ</t>
    </rPh>
    <rPh sb="284" eb="287">
      <t>カソカ</t>
    </rPh>
    <rPh sb="290" eb="292">
      <t>ジンコウ</t>
    </rPh>
    <rPh sb="292" eb="294">
      <t>ゲンショウ</t>
    </rPh>
    <rPh sb="295" eb="297">
      <t>セッスイ</t>
    </rPh>
    <rPh sb="300" eb="302">
      <t>シヨウ</t>
    </rPh>
    <rPh sb="302" eb="303">
      <t>リョウ</t>
    </rPh>
    <rPh sb="303" eb="305">
      <t>ゲンショウ</t>
    </rPh>
    <rPh sb="308" eb="310">
      <t>エイキョウ</t>
    </rPh>
    <rPh sb="311" eb="313">
      <t>ゲンショウ</t>
    </rPh>
    <rPh sb="313" eb="315">
      <t>ケイコウ</t>
    </rPh>
    <rPh sb="324" eb="327">
      <t>スイセンカ</t>
    </rPh>
    <rPh sb="327" eb="328">
      <t>リツ</t>
    </rPh>
    <rPh sb="330" eb="333">
      <t>カソカ</t>
    </rPh>
    <rPh sb="336" eb="338">
      <t>ジンコウ</t>
    </rPh>
    <rPh sb="338" eb="340">
      <t>ゲンショウ</t>
    </rPh>
    <rPh sb="345" eb="347">
      <t>ゲンショウ</t>
    </rPh>
    <rPh sb="351" eb="354">
      <t>ミセツゾク</t>
    </rPh>
    <rPh sb="354" eb="356">
      <t>セタイ</t>
    </rPh>
    <rPh sb="357" eb="359">
      <t>カニュウ</t>
    </rPh>
    <rPh sb="359" eb="361">
      <t>ソクシン</t>
    </rPh>
    <rPh sb="362" eb="363">
      <t>ツト</t>
    </rPh>
    <rPh sb="367" eb="36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</si>
</sst>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0793792"/>
        <c:axId val="3173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40793792"/>
        <c:axId val="317381056"/>
      </c:lineChart>
      <c:dateAx>
        <c:axId val="240793792"/>
        <c:scaling>
          <c:orientation val="minMax"/>
        </c:scaling>
        <c:delete val="1"/>
        <c:axPos val="b"/>
        <c:numFmt formatCode="ge" sourceLinked="1"/>
        <c:majorTickMark val="none"/>
        <c:minorTickMark val="none"/>
        <c:tickLblPos val="none"/>
        <c:crossAx val="317381056"/>
        <c:crosses val="autoZero"/>
        <c:auto val="1"/>
        <c:lblOffset val="100"/>
        <c:baseTimeUnit val="years"/>
      </c:dateAx>
      <c:valAx>
        <c:axId val="3173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7937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54.42</c:v>
                </c:pt>
                <c:pt idx="2">
                  <c:v>51.92</c:v>
                </c:pt>
                <c:pt idx="3">
                  <c:v>51.17</c:v>
                </c:pt>
                <c:pt idx="4">
                  <c:v>50.23</c:v>
                </c:pt>
              </c:numCache>
            </c:numRef>
          </c:val>
        </c:ser>
        <c:dLbls>
          <c:showLegendKey val="0"/>
          <c:showVal val="0"/>
          <c:showCatName val="0"/>
          <c:showSerName val="0"/>
          <c:showPercent val="0"/>
          <c:showBubbleSize val="0"/>
        </c:dLbls>
        <c:gapWidth val="150"/>
        <c:axId val="310208048"/>
        <c:axId val="24055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310208048"/>
        <c:axId val="240554048"/>
      </c:lineChart>
      <c:dateAx>
        <c:axId val="310208048"/>
        <c:scaling>
          <c:orientation val="minMax"/>
        </c:scaling>
        <c:delete val="1"/>
        <c:axPos val="b"/>
        <c:numFmt formatCode="ge" sourceLinked="1"/>
        <c:majorTickMark val="none"/>
        <c:minorTickMark val="none"/>
        <c:tickLblPos val="none"/>
        <c:crossAx val="240554048"/>
        <c:crosses val="autoZero"/>
        <c:auto val="1"/>
        <c:lblOffset val="100"/>
        <c:baseTimeUnit val="years"/>
      </c:dateAx>
      <c:valAx>
        <c:axId val="24055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20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77.36</c:v>
                </c:pt>
                <c:pt idx="1">
                  <c:v>77.150000000000006</c:v>
                </c:pt>
                <c:pt idx="2">
                  <c:v>77.5</c:v>
                </c:pt>
                <c:pt idx="3">
                  <c:v>79.099999999999994</c:v>
                </c:pt>
                <c:pt idx="4">
                  <c:v>73.83</c:v>
                </c:pt>
              </c:numCache>
            </c:numRef>
          </c:val>
        </c:ser>
        <c:dLbls>
          <c:showLegendKey val="0"/>
          <c:showVal val="0"/>
          <c:showCatName val="0"/>
          <c:showSerName val="0"/>
          <c:showPercent val="0"/>
          <c:showBubbleSize val="0"/>
        </c:dLbls>
        <c:gapWidth val="150"/>
        <c:axId val="240557408"/>
        <c:axId val="24055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40557408"/>
        <c:axId val="240557968"/>
      </c:lineChart>
      <c:dateAx>
        <c:axId val="240557408"/>
        <c:scaling>
          <c:orientation val="minMax"/>
        </c:scaling>
        <c:delete val="1"/>
        <c:axPos val="b"/>
        <c:numFmt formatCode="ge" sourceLinked="1"/>
        <c:majorTickMark val="none"/>
        <c:minorTickMark val="none"/>
        <c:tickLblPos val="none"/>
        <c:crossAx val="240557968"/>
        <c:crosses val="autoZero"/>
        <c:auto val="1"/>
        <c:lblOffset val="100"/>
        <c:baseTimeUnit val="years"/>
      </c:dateAx>
      <c:valAx>
        <c:axId val="24055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5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91.89</c:v>
                </c:pt>
                <c:pt idx="1">
                  <c:v>85.01</c:v>
                </c:pt>
                <c:pt idx="2">
                  <c:v>88.88</c:v>
                </c:pt>
                <c:pt idx="3">
                  <c:v>88.34</c:v>
                </c:pt>
                <c:pt idx="4">
                  <c:v>89.16</c:v>
                </c:pt>
              </c:numCache>
            </c:numRef>
          </c:val>
        </c:ser>
        <c:dLbls>
          <c:showLegendKey val="0"/>
          <c:showVal val="0"/>
          <c:showCatName val="0"/>
          <c:showSerName val="0"/>
          <c:showPercent val="0"/>
          <c:showBubbleSize val="0"/>
        </c:dLbls>
        <c:gapWidth val="150"/>
        <c:axId val="317384416"/>
        <c:axId val="31196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7384416"/>
        <c:axId val="311965968"/>
      </c:lineChart>
      <c:dateAx>
        <c:axId val="317384416"/>
        <c:scaling>
          <c:orientation val="minMax"/>
        </c:scaling>
        <c:delete val="1"/>
        <c:axPos val="b"/>
        <c:numFmt formatCode="ge" sourceLinked="1"/>
        <c:majorTickMark val="none"/>
        <c:minorTickMark val="none"/>
        <c:tickLblPos val="none"/>
        <c:crossAx val="311965968"/>
        <c:crosses val="autoZero"/>
        <c:auto val="1"/>
        <c:lblOffset val="100"/>
        <c:baseTimeUnit val="years"/>
      </c:dateAx>
      <c:valAx>
        <c:axId val="31196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3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1969328"/>
        <c:axId val="3119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1969328"/>
        <c:axId val="311969888"/>
      </c:lineChart>
      <c:dateAx>
        <c:axId val="311969328"/>
        <c:scaling>
          <c:orientation val="minMax"/>
        </c:scaling>
        <c:delete val="1"/>
        <c:axPos val="b"/>
        <c:numFmt formatCode="ge" sourceLinked="1"/>
        <c:majorTickMark val="none"/>
        <c:minorTickMark val="none"/>
        <c:tickLblPos val="none"/>
        <c:crossAx val="311969888"/>
        <c:crosses val="autoZero"/>
        <c:auto val="1"/>
        <c:lblOffset val="100"/>
        <c:baseTimeUnit val="years"/>
      </c:dateAx>
      <c:valAx>
        <c:axId val="3119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96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1973248"/>
        <c:axId val="12956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1973248"/>
        <c:axId val="129569280"/>
      </c:lineChart>
      <c:dateAx>
        <c:axId val="311973248"/>
        <c:scaling>
          <c:orientation val="minMax"/>
        </c:scaling>
        <c:delete val="1"/>
        <c:axPos val="b"/>
        <c:numFmt formatCode="ge" sourceLinked="1"/>
        <c:majorTickMark val="none"/>
        <c:minorTickMark val="none"/>
        <c:tickLblPos val="none"/>
        <c:crossAx val="129569280"/>
        <c:crosses val="autoZero"/>
        <c:auto val="1"/>
        <c:lblOffset val="100"/>
        <c:baseTimeUnit val="years"/>
      </c:dateAx>
      <c:valAx>
        <c:axId val="1295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9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572640"/>
        <c:axId val="12957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572640"/>
        <c:axId val="129573200"/>
      </c:lineChart>
      <c:dateAx>
        <c:axId val="129572640"/>
        <c:scaling>
          <c:orientation val="minMax"/>
        </c:scaling>
        <c:delete val="1"/>
        <c:axPos val="b"/>
        <c:numFmt formatCode="ge" sourceLinked="1"/>
        <c:majorTickMark val="none"/>
        <c:minorTickMark val="none"/>
        <c:tickLblPos val="none"/>
        <c:crossAx val="129573200"/>
        <c:crosses val="autoZero"/>
        <c:auto val="1"/>
        <c:lblOffset val="100"/>
        <c:baseTimeUnit val="years"/>
      </c:dateAx>
      <c:valAx>
        <c:axId val="12957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576560"/>
        <c:axId val="23717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576560"/>
        <c:axId val="237174304"/>
      </c:lineChart>
      <c:dateAx>
        <c:axId val="129576560"/>
        <c:scaling>
          <c:orientation val="minMax"/>
        </c:scaling>
        <c:delete val="1"/>
        <c:axPos val="b"/>
        <c:numFmt formatCode="ge" sourceLinked="1"/>
        <c:majorTickMark val="none"/>
        <c:minorTickMark val="none"/>
        <c:tickLblPos val="none"/>
        <c:crossAx val="237174304"/>
        <c:crosses val="autoZero"/>
        <c:auto val="1"/>
        <c:lblOffset val="100"/>
        <c:baseTimeUnit val="years"/>
      </c:dateAx>
      <c:valAx>
        <c:axId val="2371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7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277.33999999999997</c:v>
                </c:pt>
                <c:pt idx="1">
                  <c:v>407.3</c:v>
                </c:pt>
                <c:pt idx="2">
                  <c:v>309.70999999999998</c:v>
                </c:pt>
                <c:pt idx="3">
                  <c:v>251.35</c:v>
                </c:pt>
                <c:pt idx="4">
                  <c:v>223.7</c:v>
                </c:pt>
              </c:numCache>
            </c:numRef>
          </c:val>
        </c:ser>
        <c:dLbls>
          <c:showLegendKey val="0"/>
          <c:showVal val="0"/>
          <c:showCatName val="0"/>
          <c:showSerName val="0"/>
          <c:showPercent val="0"/>
          <c:showBubbleSize val="0"/>
        </c:dLbls>
        <c:gapWidth val="150"/>
        <c:axId val="237177664"/>
        <c:axId val="23717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37177664"/>
        <c:axId val="237178224"/>
      </c:lineChart>
      <c:dateAx>
        <c:axId val="237177664"/>
        <c:scaling>
          <c:orientation val="minMax"/>
        </c:scaling>
        <c:delete val="1"/>
        <c:axPos val="b"/>
        <c:numFmt formatCode="ge" sourceLinked="1"/>
        <c:majorTickMark val="none"/>
        <c:minorTickMark val="none"/>
        <c:tickLblPos val="none"/>
        <c:crossAx val="237178224"/>
        <c:crosses val="autoZero"/>
        <c:auto val="1"/>
        <c:lblOffset val="100"/>
        <c:baseTimeUnit val="years"/>
      </c:dateAx>
      <c:valAx>
        <c:axId val="23717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1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77.2</c:v>
                </c:pt>
                <c:pt idx="1">
                  <c:v>69.430000000000007</c:v>
                </c:pt>
                <c:pt idx="2">
                  <c:v>60.36</c:v>
                </c:pt>
                <c:pt idx="3">
                  <c:v>60.96</c:v>
                </c:pt>
                <c:pt idx="4">
                  <c:v>77.069999999999993</c:v>
                </c:pt>
              </c:numCache>
            </c:numRef>
          </c:val>
        </c:ser>
        <c:dLbls>
          <c:showLegendKey val="0"/>
          <c:showVal val="0"/>
          <c:showCatName val="0"/>
          <c:showSerName val="0"/>
          <c:showPercent val="0"/>
          <c:showBubbleSize val="0"/>
        </c:dLbls>
        <c:gapWidth val="150"/>
        <c:axId val="237181584"/>
        <c:axId val="3102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37181584"/>
        <c:axId val="310200768"/>
      </c:lineChart>
      <c:dateAx>
        <c:axId val="237181584"/>
        <c:scaling>
          <c:orientation val="minMax"/>
        </c:scaling>
        <c:delete val="1"/>
        <c:axPos val="b"/>
        <c:numFmt formatCode="ge" sourceLinked="1"/>
        <c:majorTickMark val="none"/>
        <c:minorTickMark val="none"/>
        <c:tickLblPos val="none"/>
        <c:crossAx val="310200768"/>
        <c:crosses val="autoZero"/>
        <c:auto val="1"/>
        <c:lblOffset val="100"/>
        <c:baseTimeUnit val="years"/>
      </c:dateAx>
      <c:valAx>
        <c:axId val="3102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18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251.97</c:v>
                </c:pt>
                <c:pt idx="1">
                  <c:v>304.36</c:v>
                </c:pt>
                <c:pt idx="2">
                  <c:v>357.26</c:v>
                </c:pt>
                <c:pt idx="3">
                  <c:v>365.03</c:v>
                </c:pt>
                <c:pt idx="4">
                  <c:v>290.97000000000003</c:v>
                </c:pt>
              </c:numCache>
            </c:numRef>
          </c:val>
        </c:ser>
        <c:dLbls>
          <c:showLegendKey val="0"/>
          <c:showVal val="0"/>
          <c:showCatName val="0"/>
          <c:showSerName val="0"/>
          <c:showPercent val="0"/>
          <c:showBubbleSize val="0"/>
        </c:dLbls>
        <c:gapWidth val="150"/>
        <c:axId val="310204128"/>
        <c:axId val="31020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310204128"/>
        <c:axId val="310204688"/>
      </c:lineChart>
      <c:dateAx>
        <c:axId val="310204128"/>
        <c:scaling>
          <c:orientation val="minMax"/>
        </c:scaling>
        <c:delete val="1"/>
        <c:axPos val="b"/>
        <c:numFmt formatCode="ge" sourceLinked="1"/>
        <c:majorTickMark val="none"/>
        <c:minorTickMark val="none"/>
        <c:tickLblPos val="none"/>
        <c:crossAx val="310204688"/>
        <c:crosses val="autoZero"/>
        <c:auto val="1"/>
        <c:lblOffset val="100"/>
        <c:baseTimeUnit val="years"/>
      </c:dateAx>
      <c:valAx>
        <c:axId val="31020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2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O10" zoomScaleNormal="100" workbookViewId="0">
      <selection activeCell="CD66" sqref="CD6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日南町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5226</v>
      </c>
      <c r="AM8" s="47"/>
      <c r="AN8" s="47"/>
      <c r="AO8" s="47"/>
      <c r="AP8" s="47"/>
      <c r="AQ8" s="47"/>
      <c r="AR8" s="47"/>
      <c r="AS8" s="47"/>
      <c r="AT8" s="43">
        <f>データ!S6</f>
        <v>340.96</v>
      </c>
      <c r="AU8" s="43"/>
      <c r="AV8" s="43"/>
      <c r="AW8" s="43"/>
      <c r="AX8" s="43"/>
      <c r="AY8" s="43"/>
      <c r="AZ8" s="43"/>
      <c r="BA8" s="43"/>
      <c r="BB8" s="43">
        <f>データ!T6</f>
        <v>15.33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44.59</v>
      </c>
      <c r="Q10" s="43"/>
      <c r="R10" s="43"/>
      <c r="S10" s="43"/>
      <c r="T10" s="43"/>
      <c r="U10" s="43"/>
      <c r="V10" s="43"/>
      <c r="W10" s="43">
        <f>データ!P6</f>
        <v>100</v>
      </c>
      <c r="X10" s="43"/>
      <c r="Y10" s="43"/>
      <c r="Z10" s="43"/>
      <c r="AA10" s="43"/>
      <c r="AB10" s="43"/>
      <c r="AC10" s="43"/>
      <c r="AD10" s="47">
        <f>データ!Q6</f>
        <v>4090</v>
      </c>
      <c r="AE10" s="47"/>
      <c r="AF10" s="47"/>
      <c r="AG10" s="47"/>
      <c r="AH10" s="47"/>
      <c r="AI10" s="47"/>
      <c r="AJ10" s="47"/>
      <c r="AK10" s="2"/>
      <c r="AL10" s="47">
        <f>データ!U6</f>
        <v>2304</v>
      </c>
      <c r="AM10" s="47"/>
      <c r="AN10" s="47"/>
      <c r="AO10" s="47"/>
      <c r="AP10" s="47"/>
      <c r="AQ10" s="47"/>
      <c r="AR10" s="47"/>
      <c r="AS10" s="47"/>
      <c r="AT10" s="43">
        <f>データ!V6</f>
        <v>3.01</v>
      </c>
      <c r="AU10" s="43"/>
      <c r="AV10" s="43"/>
      <c r="AW10" s="43"/>
      <c r="AX10" s="43"/>
      <c r="AY10" s="43"/>
      <c r="AZ10" s="43"/>
      <c r="BA10" s="43"/>
      <c r="BB10" s="43">
        <f>データ!W6</f>
        <v>765.45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314013</v>
      </c>
      <c r="D6" s="31">
        <f t="shared" si="3"/>
        <v>47</v>
      </c>
      <c r="E6" s="31">
        <f t="shared" si="3"/>
        <v>17</v>
      </c>
      <c r="F6" s="31">
        <f t="shared" si="3"/>
        <v>5</v>
      </c>
      <c r="G6" s="31">
        <f t="shared" si="3"/>
        <v>0</v>
      </c>
      <c r="H6" s="31" t="str">
        <f t="shared" si="3"/>
        <v>鳥取県　日南町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44.59</v>
      </c>
      <c r="P6" s="32">
        <f t="shared" si="3"/>
        <v>100</v>
      </c>
      <c r="Q6" s="32">
        <f t="shared" si="3"/>
        <v>4090</v>
      </c>
      <c r="R6" s="32">
        <f t="shared" si="3"/>
        <v>5226</v>
      </c>
      <c r="S6" s="32">
        <f t="shared" si="3"/>
        <v>340.96</v>
      </c>
      <c r="T6" s="32">
        <f t="shared" si="3"/>
        <v>15.33</v>
      </c>
      <c r="U6" s="32">
        <f t="shared" si="3"/>
        <v>2304</v>
      </c>
      <c r="V6" s="32">
        <f t="shared" si="3"/>
        <v>3.01</v>
      </c>
      <c r="W6" s="32">
        <f t="shared" si="3"/>
        <v>765.45</v>
      </c>
      <c r="X6" s="33">
        <f>IF(X7="",NA(),X7)</f>
        <v>91.89</v>
      </c>
      <c r="Y6" s="33">
        <f t="shared" ref="Y6:AG6" si="4">IF(Y7="",NA(),Y7)</f>
        <v>85.01</v>
      </c>
      <c r="Z6" s="33">
        <f t="shared" si="4"/>
        <v>88.88</v>
      </c>
      <c r="AA6" s="33">
        <f t="shared" si="4"/>
        <v>88.34</v>
      </c>
      <c r="AB6" s="33">
        <f t="shared" si="4"/>
        <v>89.16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277.33999999999997</v>
      </c>
      <c r="BF6" s="33">
        <f t="shared" ref="BF6:BN6" si="7">IF(BF7="",NA(),BF7)</f>
        <v>407.3</v>
      </c>
      <c r="BG6" s="33">
        <f t="shared" si="7"/>
        <v>309.70999999999998</v>
      </c>
      <c r="BH6" s="33">
        <f t="shared" si="7"/>
        <v>251.35</v>
      </c>
      <c r="BI6" s="33">
        <f t="shared" si="7"/>
        <v>223.7</v>
      </c>
      <c r="BJ6" s="33">
        <f t="shared" si="7"/>
        <v>1267.26</v>
      </c>
      <c r="BK6" s="33">
        <f t="shared" si="7"/>
        <v>1239.2</v>
      </c>
      <c r="BL6" s="33">
        <f t="shared" si="7"/>
        <v>1197.82</v>
      </c>
      <c r="BM6" s="33">
        <f t="shared" si="7"/>
        <v>1126.77</v>
      </c>
      <c r="BN6" s="33">
        <f t="shared" si="7"/>
        <v>1044.8</v>
      </c>
      <c r="BO6" s="32" t="str">
        <f>IF(BO7="","",IF(BO7="-","【-】","【"&amp;SUBSTITUTE(TEXT(BO7,"#,##0.00"),"-","△")&amp;"】"))</f>
        <v>【992.47】</v>
      </c>
      <c r="BP6" s="33">
        <f>IF(BP7="",NA(),BP7)</f>
        <v>77.2</v>
      </c>
      <c r="BQ6" s="33">
        <f t="shared" ref="BQ6:BY6" si="8">IF(BQ7="",NA(),BQ7)</f>
        <v>69.430000000000007</v>
      </c>
      <c r="BR6" s="33">
        <f t="shared" si="8"/>
        <v>60.36</v>
      </c>
      <c r="BS6" s="33">
        <f t="shared" si="8"/>
        <v>60.96</v>
      </c>
      <c r="BT6" s="33">
        <f t="shared" si="8"/>
        <v>77.069999999999993</v>
      </c>
      <c r="BU6" s="33">
        <f t="shared" si="8"/>
        <v>53.42</v>
      </c>
      <c r="BV6" s="33">
        <f t="shared" si="8"/>
        <v>51.56</v>
      </c>
      <c r="BW6" s="33">
        <f t="shared" si="8"/>
        <v>51.03</v>
      </c>
      <c r="BX6" s="33">
        <f t="shared" si="8"/>
        <v>50.9</v>
      </c>
      <c r="BY6" s="33">
        <f t="shared" si="8"/>
        <v>50.82</v>
      </c>
      <c r="BZ6" s="32" t="str">
        <f>IF(BZ7="","",IF(BZ7="-","【-】","【"&amp;SUBSTITUTE(TEXT(BZ7,"#,##0.00"),"-","△")&amp;"】"))</f>
        <v>【51.49】</v>
      </c>
      <c r="CA6" s="33">
        <f>IF(CA7="",NA(),CA7)</f>
        <v>251.97</v>
      </c>
      <c r="CB6" s="33">
        <f t="shared" ref="CB6:CJ6" si="9">IF(CB7="",NA(),CB7)</f>
        <v>304.36</v>
      </c>
      <c r="CC6" s="33">
        <f t="shared" si="9"/>
        <v>357.26</v>
      </c>
      <c r="CD6" s="33">
        <f t="shared" si="9"/>
        <v>365.03</v>
      </c>
      <c r="CE6" s="33">
        <f t="shared" si="9"/>
        <v>290.97000000000003</v>
      </c>
      <c r="CF6" s="33">
        <f t="shared" si="9"/>
        <v>269.12</v>
      </c>
      <c r="CG6" s="33">
        <f t="shared" si="9"/>
        <v>283.26</v>
      </c>
      <c r="CH6" s="33">
        <f t="shared" si="9"/>
        <v>289.60000000000002</v>
      </c>
      <c r="CI6" s="33">
        <f t="shared" si="9"/>
        <v>293.27</v>
      </c>
      <c r="CJ6" s="33">
        <f t="shared" si="9"/>
        <v>300.52</v>
      </c>
      <c r="CK6" s="32" t="str">
        <f>IF(CK7="","",IF(CK7="-","【-】","【"&amp;SUBSTITUTE(TEXT(CK7,"#,##0.00"),"-","△")&amp;"】"))</f>
        <v>【295.10】</v>
      </c>
      <c r="CL6" s="32">
        <f>IF(CL7="",NA(),CL7)</f>
        <v>0</v>
      </c>
      <c r="CM6" s="33">
        <f t="shared" ref="CM6:CU6" si="10">IF(CM7="",NA(),CM7)</f>
        <v>54.42</v>
      </c>
      <c r="CN6" s="33">
        <f t="shared" si="10"/>
        <v>51.92</v>
      </c>
      <c r="CO6" s="33">
        <f t="shared" si="10"/>
        <v>51.17</v>
      </c>
      <c r="CP6" s="33">
        <f t="shared" si="10"/>
        <v>50.23</v>
      </c>
      <c r="CQ6" s="33">
        <f t="shared" si="10"/>
        <v>54.23</v>
      </c>
      <c r="CR6" s="33">
        <f t="shared" si="10"/>
        <v>55.2</v>
      </c>
      <c r="CS6" s="33">
        <f t="shared" si="10"/>
        <v>54.74</v>
      </c>
      <c r="CT6" s="33">
        <f t="shared" si="10"/>
        <v>53.78</v>
      </c>
      <c r="CU6" s="33">
        <f t="shared" si="10"/>
        <v>53.24</v>
      </c>
      <c r="CV6" s="32" t="str">
        <f>IF(CV7="","",IF(CV7="-","【-】","【"&amp;SUBSTITUTE(TEXT(CV7,"#,##0.00"),"-","△")&amp;"】"))</f>
        <v>【53.32】</v>
      </c>
      <c r="CW6" s="33">
        <f>IF(CW7="",NA(),CW7)</f>
        <v>77.36</v>
      </c>
      <c r="CX6" s="33">
        <f t="shared" ref="CX6:DF6" si="11">IF(CX7="",NA(),CX7)</f>
        <v>77.150000000000006</v>
      </c>
      <c r="CY6" s="33">
        <f t="shared" si="11"/>
        <v>77.5</v>
      </c>
      <c r="CZ6" s="33">
        <f t="shared" si="11"/>
        <v>79.099999999999994</v>
      </c>
      <c r="DA6" s="33">
        <f t="shared" si="11"/>
        <v>73.83</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314013</v>
      </c>
      <c r="D7" s="35">
        <v>47</v>
      </c>
      <c r="E7" s="35">
        <v>17</v>
      </c>
      <c r="F7" s="35">
        <v>5</v>
      </c>
      <c r="G7" s="35">
        <v>0</v>
      </c>
      <c r="H7" s="35" t="s">
        <v>96</v>
      </c>
      <c r="I7" s="35" t="s">
        <v>97</v>
      </c>
      <c r="J7" s="35" t="s">
        <v>98</v>
      </c>
      <c r="K7" s="35" t="s">
        <v>99</v>
      </c>
      <c r="L7" s="35" t="s">
        <v>100</v>
      </c>
      <c r="M7" s="36" t="s">
        <v>101</v>
      </c>
      <c r="N7" s="36" t="s">
        <v>102</v>
      </c>
      <c r="O7" s="36">
        <v>44.59</v>
      </c>
      <c r="P7" s="36">
        <v>100</v>
      </c>
      <c r="Q7" s="36">
        <v>4090</v>
      </c>
      <c r="R7" s="36">
        <v>5226</v>
      </c>
      <c r="S7" s="36">
        <v>340.96</v>
      </c>
      <c r="T7" s="36">
        <v>15.33</v>
      </c>
      <c r="U7" s="36">
        <v>2304</v>
      </c>
      <c r="V7" s="36">
        <v>3.01</v>
      </c>
      <c r="W7" s="36">
        <v>765.45</v>
      </c>
      <c r="X7" s="36">
        <v>91.89</v>
      </c>
      <c r="Y7" s="36">
        <v>85.01</v>
      </c>
      <c r="Z7" s="36">
        <v>88.88</v>
      </c>
      <c r="AA7" s="36">
        <v>88.34</v>
      </c>
      <c r="AB7" s="36">
        <v>89.16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277.33999999999997</v>
      </c>
      <c r="BF7" s="36">
        <v>407.3</v>
      </c>
      <c r="BG7" s="36">
        <v>309.70999999999998</v>
      </c>
      <c r="BH7" s="36">
        <v>251.35</v>
      </c>
      <c r="BI7" s="36">
        <v>223.7</v>
      </c>
      <c r="BJ7" s="36">
        <v>1267.26</v>
      </c>
      <c r="BK7" s="36">
        <v>1239.2</v>
      </c>
      <c r="BL7" s="36">
        <v>1197.82</v>
      </c>
      <c r="BM7" s="36">
        <v>1126.77</v>
      </c>
      <c r="BN7" s="36">
        <v>1044.8</v>
      </c>
      <c r="BO7" s="36">
        <v>992.47</v>
      </c>
      <c r="BP7" s="36">
        <v>77.2</v>
      </c>
      <c r="BQ7" s="36">
        <v>69.430000000000007</v>
      </c>
      <c r="BR7" s="36">
        <v>60.36</v>
      </c>
      <c r="BS7" s="36">
        <v>60.96</v>
      </c>
      <c r="BT7" s="36">
        <v>77.069999999999993</v>
      </c>
      <c r="BU7" s="36">
        <v>53.42</v>
      </c>
      <c r="BV7" s="36">
        <v>51.56</v>
      </c>
      <c r="BW7" s="36">
        <v>51.03</v>
      </c>
      <c r="BX7" s="36">
        <v>50.9</v>
      </c>
      <c r="BY7" s="36">
        <v>50.82</v>
      </c>
      <c r="BZ7" s="36">
        <v>51.49</v>
      </c>
      <c r="CA7" s="36">
        <v>251.97</v>
      </c>
      <c r="CB7" s="36">
        <v>304.36</v>
      </c>
      <c r="CC7" s="36">
        <v>357.26</v>
      </c>
      <c r="CD7" s="36">
        <v>365.03</v>
      </c>
      <c r="CE7" s="36">
        <v>290.97000000000003</v>
      </c>
      <c r="CF7" s="36">
        <v>269.12</v>
      </c>
      <c r="CG7" s="36">
        <v>283.26</v>
      </c>
      <c r="CH7" s="36">
        <v>289.60000000000002</v>
      </c>
      <c r="CI7" s="36">
        <v>293.27</v>
      </c>
      <c r="CJ7" s="36">
        <v>300.52</v>
      </c>
      <c r="CK7" s="36">
        <v>295.10000000000002</v>
      </c>
      <c r="CL7" s="36">
        <v>0</v>
      </c>
      <c r="CM7" s="36">
        <v>54.42</v>
      </c>
      <c r="CN7" s="36">
        <v>51.92</v>
      </c>
      <c r="CO7" s="36">
        <v>51.17</v>
      </c>
      <c r="CP7" s="36">
        <v>50.23</v>
      </c>
      <c r="CQ7" s="36">
        <v>54.23</v>
      </c>
      <c r="CR7" s="36">
        <v>55.2</v>
      </c>
      <c r="CS7" s="36">
        <v>54.74</v>
      </c>
      <c r="CT7" s="36">
        <v>53.78</v>
      </c>
      <c r="CU7" s="36">
        <v>53.24</v>
      </c>
      <c r="CV7" s="36">
        <v>53.32</v>
      </c>
      <c r="CW7" s="36">
        <v>77.36</v>
      </c>
      <c r="CX7" s="36">
        <v>77.150000000000006</v>
      </c>
      <c r="CY7" s="36">
        <v>77.5</v>
      </c>
      <c r="CZ7" s="36">
        <v>79.099999999999994</v>
      </c>
      <c r="DA7" s="36">
        <v>73.83</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　裕次</cp:lastModifiedBy>
  <cp:lastPrinted>2016-02-26T03:05:54Z</cp:lastPrinted>
  <dcterms:created xsi:type="dcterms:W3CDTF">2016-02-03T09:16:15Z</dcterms:created>
  <dcterms:modified xsi:type="dcterms:W3CDTF">2016-02-26T03:05:55Z</dcterms:modified>
  <cp:category/>
</cp:coreProperties>
</file>