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1\Desktop\日南町\"/>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<sst xmlns="http://schemas.openxmlformats.org/spreadsheetml/2006/main" count="218" uniqueCount="108">
  <si>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</si>
  <si>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</si>
  <si>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</si>
  <si>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</si>
  <si>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</si>
  <si>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</si>
  <si>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</si>
  <si>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</si>
  <si>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</si>
  <si>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</si>
  <si>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</si>
  <si>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</si>
  <si>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</si>
  <si>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</si>
  <si>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</si>
  <si>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</si>
  <si>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</si>
  <si>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</si>
  <si>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</si>
  <si>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</si>
  <si>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</si>
  <si>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</si>
  <si>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</si>
  <si>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</si>
  <si>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</si>
  <si>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</si>
  <si>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</si>
  <si>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</si>
  <si>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</si>
  <si>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</si>
  <si>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</si>
  <si>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</si>
  <si>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</si>
  <si>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</si>
  <si>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</si>
  <si>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</si>
  <si>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</si>
  <si>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</si>
  <si>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</si>
  <si>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</si>
  <si>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</si>
  <si>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</si>
  <si>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</si>
  <si>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</si>
  <si>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</si>
  <si>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</si>
  <si>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</si>
  <si>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</si>
  <si>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</si>
  <si>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</si>
  <si>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</si>
  <si>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</si>
  <si>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</si>
  <si>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</si>
  <si>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</si>
  <si>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</si>
  <si>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</si>
  <si>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</si>
  <si>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</si>
  <si>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</si>
  <si>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</si>
  <si>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</si>
  <si>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</si>
  <si>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</si>
  <si>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</si>
  <si>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</si>
  <si>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</si>
  <si>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</si>
  <si>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</si>
  <si>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</si>
  <si>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</si>
  <si>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</si>
  <si>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</si>
  <si>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</si>
  <si>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</si>
  <si>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</si>
  <si>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</si>
  <si>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</si>
  <si>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</si>
  <si>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</si>
  <si>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</si>
  <si>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</si>
  <si>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</si>
  <si>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</si>
  <si>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</si>
  <si>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</si>
  <si>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</si>
  <si>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</si>
  <si>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</si>
  <si>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</si>
  <si>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</si>
  <si>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</si>
  <si>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</si>
  <si>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日南町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</si>
  <si>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</si>
  <si>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</si>
  <si>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</si>
  <si>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</si>
  <si>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</si>
  <si>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</si>
  <si>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</si>
  <si>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</si>
  <si>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</si>
  <si>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</si>
  <si>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</si>
  <si>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歳出の抑制や地方債償還の減少により収支比率は微弱に上昇している。（平成26年度は基金積立の繰入影響）今後は、水道施設の老朽化に伴う更新が必要となることから、水道料金の改正及び経費の精査により経営改善を行う必要がある。
　企業債残高対給水収益比率は、償還のピークが過ぎ減少しているが、今後も水道施設の更新や設備投資が見込まれるため、計画的な償還管理を行う必要がある。
　料金回収率は、給水収益の半分以上とし安定的に賄えるよう、水道料金の改正及び経費の精査を行う必要がある。
　給水原価は、急激な増減はないものの、施設維持管理経費の増加を抑えながら、給水原価が減少となるよう管理していく必要がある。
　施設利用率は、過疎化による人口減少と節水による使用量の減少で低下傾向となっている。
　有収率は、高い水準を維持しているものの、老朽化による漏水が増加されることから計画的に管理、更新を行う必要がある。</t>
    <rPh sb="1" eb="4">
      <t>シュウエキテキ</t>
    </rPh>
    <rPh sb="4" eb="6">
      <t>シュウシ</t>
    </rPh>
    <rPh sb="6" eb="8">
      <t>ヒリツ</t>
    </rPh>
    <rPh sb="10" eb="12">
      <t>サイシュツ</t>
    </rPh>
    <rPh sb="13" eb="15">
      <t>ヨクセイ</t>
    </rPh>
    <rPh sb="16" eb="19">
      <t>チホウサイ</t>
    </rPh>
    <rPh sb="19" eb="21">
      <t>ショウカン</t>
    </rPh>
    <rPh sb="22" eb="24">
      <t>ゲンショウ</t>
    </rPh>
    <rPh sb="27" eb="29">
      <t>シュウシ</t>
    </rPh>
    <rPh sb="29" eb="31">
      <t>ヒリツ</t>
    </rPh>
    <rPh sb="32" eb="34">
      <t>ビジャク</t>
    </rPh>
    <rPh sb="35" eb="37">
      <t>ジョウショウ</t>
    </rPh>
    <rPh sb="43" eb="45">
      <t>ヘイセイ</t>
    </rPh>
    <rPh sb="47" eb="49">
      <t>ネンド</t>
    </rPh>
    <rPh sb="50" eb="52">
      <t>キキン</t>
    </rPh>
    <rPh sb="52" eb="54">
      <t>ツミタテ</t>
    </rPh>
    <rPh sb="55" eb="57">
      <t>クリイレ</t>
    </rPh>
    <rPh sb="57" eb="59">
      <t>エイキョウ</t>
    </rPh>
    <rPh sb="60" eb="62">
      <t>コンゴ</t>
    </rPh>
    <rPh sb="64" eb="66">
      <t>スイドウ</t>
    </rPh>
    <rPh sb="66" eb="68">
      <t>シセツ</t>
    </rPh>
    <rPh sb="69" eb="71">
      <t>ロウキュウ</t>
    </rPh>
    <rPh sb="71" eb="72">
      <t>カ</t>
    </rPh>
    <rPh sb="73" eb="74">
      <t>トモナ</t>
    </rPh>
    <rPh sb="75" eb="77">
      <t>コウシン</t>
    </rPh>
    <rPh sb="78" eb="80">
      <t>ヒツヨウ</t>
    </rPh>
    <rPh sb="88" eb="90">
      <t>スイドウ</t>
    </rPh>
    <rPh sb="90" eb="92">
      <t>リョウキン</t>
    </rPh>
    <rPh sb="93" eb="95">
      <t>カイセイ</t>
    </rPh>
    <rPh sb="95" eb="96">
      <t>オヨ</t>
    </rPh>
    <rPh sb="97" eb="99">
      <t>ケイヒ</t>
    </rPh>
    <rPh sb="100" eb="102">
      <t>セイサ</t>
    </rPh>
    <rPh sb="105" eb="107">
      <t>ケイエイ</t>
    </rPh>
    <rPh sb="107" eb="109">
      <t>カイゼン</t>
    </rPh>
    <rPh sb="110" eb="111">
      <t>オコナ</t>
    </rPh>
    <rPh sb="112" eb="114">
      <t>ヒツヨウ</t>
    </rPh>
    <rPh sb="120" eb="122">
      <t>キギョウ</t>
    </rPh>
    <rPh sb="122" eb="123">
      <t>サイ</t>
    </rPh>
    <rPh sb="123" eb="124">
      <t>ザン</t>
    </rPh>
    <rPh sb="124" eb="125">
      <t>ダカ</t>
    </rPh>
    <rPh sb="125" eb="126">
      <t>タイ</t>
    </rPh>
    <rPh sb="126" eb="128">
      <t>キュウスイ</t>
    </rPh>
    <rPh sb="128" eb="130">
      <t>シュウエキ</t>
    </rPh>
    <rPh sb="130" eb="132">
      <t>ヒリツ</t>
    </rPh>
    <rPh sb="134" eb="136">
      <t>ショウカン</t>
    </rPh>
    <rPh sb="141" eb="142">
      <t>ス</t>
    </rPh>
    <rPh sb="143" eb="145">
      <t>ゲンショウ</t>
    </rPh>
    <rPh sb="151" eb="153">
      <t>コンゴ</t>
    </rPh>
    <rPh sb="154" eb="156">
      <t>スイドウ</t>
    </rPh>
    <rPh sb="156" eb="158">
      <t>シセツ</t>
    </rPh>
    <rPh sb="159" eb="161">
      <t>コウシン</t>
    </rPh>
    <rPh sb="162" eb="164">
      <t>セツビ</t>
    </rPh>
    <rPh sb="164" eb="166">
      <t>トウシ</t>
    </rPh>
    <rPh sb="167" eb="169">
      <t>ミコ</t>
    </rPh>
    <rPh sb="175" eb="178">
      <t>ケイカクテキ</t>
    </rPh>
    <rPh sb="179" eb="181">
      <t>ショウカン</t>
    </rPh>
    <rPh sb="181" eb="183">
      <t>カンリ</t>
    </rPh>
    <rPh sb="184" eb="185">
      <t>オコナ</t>
    </rPh>
    <rPh sb="186" eb="188">
      <t>ヒツヨウ</t>
    </rPh>
    <rPh sb="194" eb="196">
      <t>リョウキン</t>
    </rPh>
    <rPh sb="196" eb="198">
      <t>カイシュウ</t>
    </rPh>
    <rPh sb="198" eb="199">
      <t>リツ</t>
    </rPh>
    <rPh sb="201" eb="203">
      <t>キュウスイ</t>
    </rPh>
    <rPh sb="203" eb="205">
      <t>シュウエキ</t>
    </rPh>
    <rPh sb="206" eb="208">
      <t>ハンブン</t>
    </rPh>
    <rPh sb="208" eb="210">
      <t>イジョウ</t>
    </rPh>
    <rPh sb="212" eb="215">
      <t>アンテイテキ</t>
    </rPh>
    <rPh sb="216" eb="217">
      <t>マカナ</t>
    </rPh>
    <rPh sb="222" eb="224">
      <t>スイドウ</t>
    </rPh>
    <rPh sb="224" eb="226">
      <t>リョウキン</t>
    </rPh>
    <rPh sb="227" eb="229">
      <t>カイセイ</t>
    </rPh>
    <rPh sb="229" eb="230">
      <t>オヨ</t>
    </rPh>
    <rPh sb="231" eb="233">
      <t>ケイヒ</t>
    </rPh>
    <rPh sb="234" eb="236">
      <t>セイサ</t>
    </rPh>
    <rPh sb="237" eb="238">
      <t>オコナ</t>
    </rPh>
    <rPh sb="239" eb="241">
      <t>ヒツヨウ</t>
    </rPh>
    <rPh sb="247" eb="249">
      <t>キュウスイ</t>
    </rPh>
    <rPh sb="249" eb="251">
      <t>ゲンカ</t>
    </rPh>
    <rPh sb="253" eb="255">
      <t>キュウゲキ</t>
    </rPh>
    <rPh sb="256" eb="258">
      <t>ゾウゲン</t>
    </rPh>
    <rPh sb="265" eb="267">
      <t>シセツ</t>
    </rPh>
    <rPh sb="267" eb="269">
      <t>イジ</t>
    </rPh>
    <rPh sb="269" eb="271">
      <t>カンリ</t>
    </rPh>
    <rPh sb="271" eb="273">
      <t>ケイヒ</t>
    </rPh>
    <rPh sb="274" eb="276">
      <t>ゾウカ</t>
    </rPh>
    <rPh sb="277" eb="278">
      <t>オサ</t>
    </rPh>
    <rPh sb="283" eb="285">
      <t>キュウスイ</t>
    </rPh>
    <rPh sb="285" eb="287">
      <t>ゲンカ</t>
    </rPh>
    <rPh sb="288" eb="290">
      <t>ゲンショウ</t>
    </rPh>
    <rPh sb="295" eb="297">
      <t>カンリ</t>
    </rPh>
    <rPh sb="301" eb="303">
      <t>ヒツヨウ</t>
    </rPh>
    <rPh sb="309" eb="311">
      <t>シセツ</t>
    </rPh>
    <rPh sb="311" eb="313">
      <t>リヨウ</t>
    </rPh>
    <rPh sb="313" eb="314">
      <t>リツ</t>
    </rPh>
    <rPh sb="316" eb="319">
      <t>カソカ</t>
    </rPh>
    <rPh sb="322" eb="324">
      <t>ジンコウ</t>
    </rPh>
    <rPh sb="324" eb="326">
      <t>ゲンショウ</t>
    </rPh>
    <rPh sb="327" eb="329">
      <t>セッスイ</t>
    </rPh>
    <rPh sb="332" eb="334">
      <t>シヨウ</t>
    </rPh>
    <rPh sb="334" eb="335">
      <t>リョウ</t>
    </rPh>
    <rPh sb="336" eb="338">
      <t>ゲンショウ</t>
    </rPh>
    <rPh sb="339" eb="341">
      <t>テイカ</t>
    </rPh>
    <rPh sb="341" eb="343">
      <t>ケイコウ</t>
    </rPh>
    <rPh sb="352" eb="353">
      <t>ユウ</t>
    </rPh>
    <rPh sb="353" eb="354">
      <t>シュウ</t>
    </rPh>
    <rPh sb="354" eb="355">
      <t>リツ</t>
    </rPh>
    <rPh sb="362" eb="364">
      <t>イジ</t>
    </rPh>
    <rPh sb="372" eb="374">
      <t>ロウキュウ</t>
    </rPh>
    <rPh sb="374" eb="375">
      <t>カ</t>
    </rPh>
    <rPh sb="378" eb="380">
      <t>ロウスイ</t>
    </rPh>
    <rPh sb="381" eb="383">
      <t>ゾウカ</t>
    </rPh>
    <rPh sb="390" eb="393">
      <t>ケイカクテキ</t>
    </rPh>
    <rPh sb="394" eb="396">
      <t>カンリ</t>
    </rPh>
    <rPh sb="397" eb="399">
      <t>コウシン</t>
    </rPh>
    <rPh sb="400" eb="401">
      <t>オコナ</t>
    </rPh>
    <rPh sb="402" eb="404">
      <t>ヒツヨウ</t>
    </rPh>
    <phoneticPr fontId="4"/>
  </si>
  <si>
    <t>　大規模な管路整備・更新が概ね完了しているが、今後も老朽化に伴う計画更新を行う地区があることから、財源の確保や施設統合などによる投資計画の見直しを行う必要がある。</t>
    <rPh sb="1" eb="4">
      <t>ダイキボ</t>
    </rPh>
    <rPh sb="5" eb="7">
      <t>カンロ</t>
    </rPh>
    <rPh sb="7" eb="9">
      <t>セイビ</t>
    </rPh>
    <rPh sb="10" eb="12">
      <t>コウシン</t>
    </rPh>
    <rPh sb="13" eb="14">
      <t>オオム</t>
    </rPh>
    <rPh sb="15" eb="17">
      <t>カンリョウ</t>
    </rPh>
    <rPh sb="23" eb="25">
      <t>コンゴ</t>
    </rPh>
    <rPh sb="26" eb="28">
      <t>ロウキュウ</t>
    </rPh>
    <rPh sb="28" eb="29">
      <t>カ</t>
    </rPh>
    <rPh sb="30" eb="31">
      <t>トモナ</t>
    </rPh>
    <rPh sb="32" eb="33">
      <t>ケイ</t>
    </rPh>
    <rPh sb="33" eb="34">
      <t>ガ</t>
    </rPh>
    <rPh sb="34" eb="36">
      <t>コウシン</t>
    </rPh>
    <rPh sb="37" eb="38">
      <t>オコナ</t>
    </rPh>
    <rPh sb="39" eb="41">
      <t>チク</t>
    </rPh>
    <rPh sb="49" eb="51">
      <t>ザイゲン</t>
    </rPh>
    <rPh sb="52" eb="54">
      <t>カクホ</t>
    </rPh>
    <rPh sb="55" eb="57">
      <t>シセツ</t>
    </rPh>
    <rPh sb="57" eb="59">
      <t>トウゴウ</t>
    </rPh>
    <rPh sb="64" eb="66">
      <t>トウシ</t>
    </rPh>
    <rPh sb="66" eb="68">
      <t>ケイカク</t>
    </rPh>
    <rPh sb="69" eb="71">
      <t>ミナオ</t>
    </rPh>
    <rPh sb="73" eb="74">
      <t>オコナ</t>
    </rPh>
    <rPh sb="75" eb="77">
      <t>ヒツヨウ</t>
    </rPh>
    <phoneticPr fontId="4"/>
  </si>
  <si>
    <t>　地方債が減少し、少しづつ経営が改善する一方で、今後も施設更新の設備投資が必要となることから、維持管理費の削減、給水収益の見直しなどにより財源の確保に努めながら経営改善に取組む必要がある。</t>
    <rPh sb="1" eb="4">
      <t>チホウサイ</t>
    </rPh>
    <rPh sb="5" eb="7">
      <t>ゲンショウ</t>
    </rPh>
    <rPh sb="9" eb="10">
      <t>スコ</t>
    </rPh>
    <rPh sb="13" eb="15">
      <t>ケイエイ</t>
    </rPh>
    <rPh sb="16" eb="18">
      <t>カイゼン</t>
    </rPh>
    <rPh sb="20" eb="22">
      <t>イッポウ</t>
    </rPh>
    <rPh sb="24" eb="26">
      <t>コンゴ</t>
    </rPh>
    <rPh sb="27" eb="29">
      <t>シセツ</t>
    </rPh>
    <rPh sb="29" eb="31">
      <t>コウシン</t>
    </rPh>
    <rPh sb="32" eb="34">
      <t>セツビ</t>
    </rPh>
    <rPh sb="34" eb="36">
      <t>トウシ</t>
    </rPh>
    <rPh sb="37" eb="39">
      <t>ヒツヨウ</t>
    </rPh>
    <rPh sb="47" eb="49">
      <t>イジ</t>
    </rPh>
    <rPh sb="49" eb="52">
      <t>カンリヒ</t>
    </rPh>
    <rPh sb="53" eb="55">
      <t>サクゲン</t>
    </rPh>
    <rPh sb="56" eb="58">
      <t>キュウスイ</t>
    </rPh>
    <rPh sb="58" eb="60">
      <t>シュウエキ</t>
    </rPh>
    <rPh sb="61" eb="63">
      <t>ミナオ</t>
    </rPh>
    <rPh sb="69" eb="71">
      <t>ザイゲン</t>
    </rPh>
    <rPh sb="72" eb="74">
      <t>カクホ</t>
    </rPh>
    <rPh sb="75" eb="76">
      <t>ツト</t>
    </rPh>
    <rPh sb="80" eb="82">
      <t>ケイエイ</t>
    </rPh>
    <rPh sb="82" eb="84">
      <t>カイゼン</t>
    </rPh>
    <rPh sb="85" eb="87">
      <t>トリク</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</si>
</sst>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0.06</c:v>
                </c:pt>
                <c:pt idx="3">
                  <c:v>0</c:v>
                </c:pt>
                <c:pt idx="4">
                  <c:v>0</c:v>
                </c:pt>
              </c:numCache>
            </c:numRef>
          </c:val>
        </c:ser>
        <c:dLbls>
          <c:showLegendKey val="0"/>
          <c:showVal val="0"/>
          <c:showCatName val="0"/>
          <c:showSerName val="0"/>
          <c:showPercent val="0"/>
          <c:showBubbleSize val="0"/>
        </c:dLbls>
        <c:gapWidth val="150"/>
        <c:axId val="323921616"/>
        <c:axId val="323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23921616"/>
        <c:axId val="323922176"/>
      </c:lineChart>
      <c:dateAx>
        <c:axId val="323921616"/>
        <c:scaling>
          <c:orientation val="minMax"/>
        </c:scaling>
        <c:delete val="1"/>
        <c:axPos val="b"/>
        <c:numFmt formatCode="ge" sourceLinked="1"/>
        <c:majorTickMark val="none"/>
        <c:minorTickMark val="none"/>
        <c:tickLblPos val="none"/>
        <c:crossAx val="323922176"/>
        <c:crosses val="autoZero"/>
        <c:auto val="1"/>
        <c:lblOffset val="100"/>
        <c:baseTimeUnit val="years"/>
      </c:dateAx>
      <c:valAx>
        <c:axId val="323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62.75</c:v>
                </c:pt>
                <c:pt idx="1">
                  <c:v>61.28</c:v>
                </c:pt>
                <c:pt idx="2">
                  <c:v>61.46</c:v>
                </c:pt>
                <c:pt idx="3">
                  <c:v>60.39</c:v>
                </c:pt>
                <c:pt idx="4">
                  <c:v>57.84</c:v>
                </c:pt>
              </c:numCache>
            </c:numRef>
          </c:val>
        </c:ser>
        <c:dLbls>
          <c:showLegendKey val="0"/>
          <c:showVal val="0"/>
          <c:showCatName val="0"/>
          <c:showSerName val="0"/>
          <c:showPercent val="0"/>
          <c:showBubbleSize val="0"/>
        </c:dLbls>
        <c:gapWidth val="150"/>
        <c:axId val="237553312"/>
        <c:axId val="2375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37553312"/>
        <c:axId val="237553872"/>
      </c:lineChart>
      <c:dateAx>
        <c:axId val="237553312"/>
        <c:scaling>
          <c:orientation val="minMax"/>
        </c:scaling>
        <c:delete val="1"/>
        <c:axPos val="b"/>
        <c:numFmt formatCode="ge" sourceLinked="1"/>
        <c:majorTickMark val="none"/>
        <c:minorTickMark val="none"/>
        <c:tickLblPos val="none"/>
        <c:crossAx val="237553872"/>
        <c:crosses val="autoZero"/>
        <c:auto val="1"/>
        <c:lblOffset val="100"/>
        <c:baseTimeUnit val="years"/>
      </c:dateAx>
      <c:valAx>
        <c:axId val="23755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89.63</c:v>
                </c:pt>
                <c:pt idx="1">
                  <c:v>87.57</c:v>
                </c:pt>
                <c:pt idx="2">
                  <c:v>87.75</c:v>
                </c:pt>
                <c:pt idx="3">
                  <c:v>85.94</c:v>
                </c:pt>
                <c:pt idx="4">
                  <c:v>86.39</c:v>
                </c:pt>
              </c:numCache>
            </c:numRef>
          </c:val>
        </c:ser>
        <c:dLbls>
          <c:showLegendKey val="0"/>
          <c:showVal val="0"/>
          <c:showCatName val="0"/>
          <c:showSerName val="0"/>
          <c:showPercent val="0"/>
          <c:showBubbleSize val="0"/>
        </c:dLbls>
        <c:gapWidth val="150"/>
        <c:axId val="237557232"/>
        <c:axId val="2375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37557232"/>
        <c:axId val="237557792"/>
      </c:lineChart>
      <c:dateAx>
        <c:axId val="237557232"/>
        <c:scaling>
          <c:orientation val="minMax"/>
        </c:scaling>
        <c:delete val="1"/>
        <c:axPos val="b"/>
        <c:numFmt formatCode="ge" sourceLinked="1"/>
        <c:majorTickMark val="none"/>
        <c:minorTickMark val="none"/>
        <c:tickLblPos val="none"/>
        <c:crossAx val="237557792"/>
        <c:crosses val="autoZero"/>
        <c:auto val="1"/>
        <c:lblOffset val="100"/>
        <c:baseTimeUnit val="years"/>
      </c:dateAx>
      <c:valAx>
        <c:axId val="2375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60.75</c:v>
                </c:pt>
                <c:pt idx="1">
                  <c:v>56.08</c:v>
                </c:pt>
                <c:pt idx="2">
                  <c:v>68.81</c:v>
                </c:pt>
                <c:pt idx="3">
                  <c:v>71.67</c:v>
                </c:pt>
                <c:pt idx="4">
                  <c:v>119.61</c:v>
                </c:pt>
              </c:numCache>
            </c:numRef>
          </c:val>
        </c:ser>
        <c:dLbls>
          <c:showLegendKey val="0"/>
          <c:showVal val="0"/>
          <c:showCatName val="0"/>
          <c:showSerName val="0"/>
          <c:showPercent val="0"/>
          <c:showBubbleSize val="0"/>
        </c:dLbls>
        <c:gapWidth val="150"/>
        <c:axId val="128285040"/>
        <c:axId val="1282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28285040"/>
        <c:axId val="128285600"/>
      </c:lineChart>
      <c:dateAx>
        <c:axId val="128285040"/>
        <c:scaling>
          <c:orientation val="minMax"/>
        </c:scaling>
        <c:delete val="1"/>
        <c:axPos val="b"/>
        <c:numFmt formatCode="ge" sourceLinked="1"/>
        <c:majorTickMark val="none"/>
        <c:minorTickMark val="none"/>
        <c:tickLblPos val="none"/>
        <c:crossAx val="128285600"/>
        <c:crosses val="autoZero"/>
        <c:auto val="1"/>
        <c:lblOffset val="100"/>
        <c:baseTimeUnit val="years"/>
      </c:dateAx>
      <c:valAx>
        <c:axId val="1282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0368"/>
        <c:axId val="31815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0368"/>
        <c:axId val="318150928"/>
      </c:lineChart>
      <c:dateAx>
        <c:axId val="318150368"/>
        <c:scaling>
          <c:orientation val="minMax"/>
        </c:scaling>
        <c:delete val="1"/>
        <c:axPos val="b"/>
        <c:numFmt formatCode="ge" sourceLinked="1"/>
        <c:majorTickMark val="none"/>
        <c:minorTickMark val="none"/>
        <c:tickLblPos val="none"/>
        <c:crossAx val="318150928"/>
        <c:crosses val="autoZero"/>
        <c:auto val="1"/>
        <c:lblOffset val="100"/>
        <c:baseTimeUnit val="years"/>
      </c:dateAx>
      <c:valAx>
        <c:axId val="31815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07456"/>
        <c:axId val="24150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07456"/>
        <c:axId val="241508016"/>
      </c:lineChart>
      <c:dateAx>
        <c:axId val="241507456"/>
        <c:scaling>
          <c:orientation val="minMax"/>
        </c:scaling>
        <c:delete val="1"/>
        <c:axPos val="b"/>
        <c:numFmt formatCode="ge" sourceLinked="1"/>
        <c:majorTickMark val="none"/>
        <c:minorTickMark val="none"/>
        <c:tickLblPos val="none"/>
        <c:crossAx val="241508016"/>
        <c:crosses val="autoZero"/>
        <c:auto val="1"/>
        <c:lblOffset val="100"/>
        <c:baseTimeUnit val="years"/>
      </c:dateAx>
      <c:valAx>
        <c:axId val="24150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11376"/>
        <c:axId val="2415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11376"/>
        <c:axId val="241511936"/>
      </c:lineChart>
      <c:dateAx>
        <c:axId val="241511376"/>
        <c:scaling>
          <c:orientation val="minMax"/>
        </c:scaling>
        <c:delete val="1"/>
        <c:axPos val="b"/>
        <c:numFmt formatCode="ge" sourceLinked="1"/>
        <c:majorTickMark val="none"/>
        <c:minorTickMark val="none"/>
        <c:tickLblPos val="none"/>
        <c:crossAx val="241511936"/>
        <c:crosses val="autoZero"/>
        <c:auto val="1"/>
        <c:lblOffset val="100"/>
        <c:baseTimeUnit val="years"/>
      </c:dateAx>
      <c:valAx>
        <c:axId val="2415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1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803296"/>
        <c:axId val="30980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803296"/>
        <c:axId val="309803856"/>
      </c:lineChart>
      <c:dateAx>
        <c:axId val="309803296"/>
        <c:scaling>
          <c:orientation val="minMax"/>
        </c:scaling>
        <c:delete val="1"/>
        <c:axPos val="b"/>
        <c:numFmt formatCode="ge" sourceLinked="1"/>
        <c:majorTickMark val="none"/>
        <c:minorTickMark val="none"/>
        <c:tickLblPos val="none"/>
        <c:crossAx val="309803856"/>
        <c:crosses val="autoZero"/>
        <c:auto val="1"/>
        <c:lblOffset val="100"/>
        <c:baseTimeUnit val="years"/>
      </c:dateAx>
      <c:valAx>
        <c:axId val="30980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1677.69</c:v>
                </c:pt>
                <c:pt idx="1">
                  <c:v>1581.58</c:v>
                </c:pt>
                <c:pt idx="2">
                  <c:v>1447.71</c:v>
                </c:pt>
                <c:pt idx="3">
                  <c:v>1351.14</c:v>
                </c:pt>
                <c:pt idx="4">
                  <c:v>1288.78</c:v>
                </c:pt>
              </c:numCache>
            </c:numRef>
          </c:val>
        </c:ser>
        <c:dLbls>
          <c:showLegendKey val="0"/>
          <c:showVal val="0"/>
          <c:showCatName val="0"/>
          <c:showSerName val="0"/>
          <c:showPercent val="0"/>
          <c:showBubbleSize val="0"/>
        </c:dLbls>
        <c:gapWidth val="150"/>
        <c:axId val="309807216"/>
        <c:axId val="3098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09807216"/>
        <c:axId val="309807776"/>
      </c:lineChart>
      <c:dateAx>
        <c:axId val="309807216"/>
        <c:scaling>
          <c:orientation val="minMax"/>
        </c:scaling>
        <c:delete val="1"/>
        <c:axPos val="b"/>
        <c:numFmt formatCode="ge" sourceLinked="1"/>
        <c:majorTickMark val="none"/>
        <c:minorTickMark val="none"/>
        <c:tickLblPos val="none"/>
        <c:crossAx val="309807776"/>
        <c:crosses val="autoZero"/>
        <c:auto val="1"/>
        <c:lblOffset val="100"/>
        <c:baseTimeUnit val="years"/>
      </c:dateAx>
      <c:valAx>
        <c:axId val="3098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0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46.79</c:v>
                </c:pt>
                <c:pt idx="1">
                  <c:v>47.01</c:v>
                </c:pt>
                <c:pt idx="2">
                  <c:v>44.68</c:v>
                </c:pt>
                <c:pt idx="3">
                  <c:v>44.03</c:v>
                </c:pt>
                <c:pt idx="4">
                  <c:v>45.77</c:v>
                </c:pt>
              </c:numCache>
            </c:numRef>
          </c:val>
        </c:ser>
        <c:dLbls>
          <c:showLegendKey val="0"/>
          <c:showVal val="0"/>
          <c:showCatName val="0"/>
          <c:showSerName val="0"/>
          <c:showPercent val="0"/>
          <c:showBubbleSize val="0"/>
        </c:dLbls>
        <c:gapWidth val="150"/>
        <c:axId val="309872928"/>
        <c:axId val="30987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09872928"/>
        <c:axId val="309873488"/>
      </c:lineChart>
      <c:dateAx>
        <c:axId val="309872928"/>
        <c:scaling>
          <c:orientation val="minMax"/>
        </c:scaling>
        <c:delete val="1"/>
        <c:axPos val="b"/>
        <c:numFmt formatCode="ge" sourceLinked="1"/>
        <c:majorTickMark val="none"/>
        <c:minorTickMark val="none"/>
        <c:tickLblPos val="none"/>
        <c:crossAx val="309873488"/>
        <c:crosses val="autoZero"/>
        <c:auto val="1"/>
        <c:lblOffset val="100"/>
        <c:baseTimeUnit val="years"/>
      </c:dateAx>
      <c:valAx>
        <c:axId val="3098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378.87</c:v>
                </c:pt>
                <c:pt idx="1">
                  <c:v>386.81</c:v>
                </c:pt>
                <c:pt idx="2">
                  <c:v>407.06</c:v>
                </c:pt>
                <c:pt idx="3">
                  <c:v>417.58</c:v>
                </c:pt>
                <c:pt idx="4">
                  <c:v>406.09</c:v>
                </c:pt>
              </c:numCache>
            </c:numRef>
          </c:val>
        </c:ser>
        <c:dLbls>
          <c:showLegendKey val="0"/>
          <c:showVal val="0"/>
          <c:showCatName val="0"/>
          <c:showSerName val="0"/>
          <c:showPercent val="0"/>
          <c:showBubbleSize val="0"/>
        </c:dLbls>
        <c:gapWidth val="150"/>
        <c:axId val="309876848"/>
        <c:axId val="3098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09876848"/>
        <c:axId val="309877408"/>
      </c:lineChart>
      <c:dateAx>
        <c:axId val="309876848"/>
        <c:scaling>
          <c:orientation val="minMax"/>
        </c:scaling>
        <c:delete val="1"/>
        <c:axPos val="b"/>
        <c:numFmt formatCode="ge" sourceLinked="1"/>
        <c:majorTickMark val="none"/>
        <c:minorTickMark val="none"/>
        <c:tickLblPos val="none"/>
        <c:crossAx val="309877408"/>
        <c:crosses val="autoZero"/>
        <c:auto val="1"/>
        <c:lblOffset val="100"/>
        <c:baseTimeUnit val="years"/>
      </c:dateAx>
      <c:valAx>
        <c:axId val="3098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日南町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5226</v>
      </c>
      <c r="AJ8" s="74"/>
      <c r="AK8" s="74"/>
      <c r="AL8" s="74"/>
      <c r="AM8" s="74"/>
      <c r="AN8" s="74"/>
      <c r="AO8" s="74"/>
      <c r="AP8" s="75"/>
      <c r="AQ8" s="56">
        <f>データ!R6</f>
        <v>340.96</v>
      </c>
      <c r="AR8" s="56"/>
      <c r="AS8" s="56"/>
      <c r="AT8" s="56"/>
      <c r="AU8" s="56"/>
      <c r="AV8" s="56"/>
      <c r="AW8" s="56"/>
      <c r="AX8" s="56"/>
      <c r="AY8" s="56">
        <f>データ!S6</f>
        <v>15.33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72.03</v>
      </c>
      <c r="S10" s="56"/>
      <c r="T10" s="56"/>
      <c r="U10" s="56"/>
      <c r="V10" s="56"/>
      <c r="W10" s="56"/>
      <c r="X10" s="56"/>
      <c r="Y10" s="56"/>
      <c r="Z10" s="64">
        <f>データ!P6</f>
        <v>3170</v>
      </c>
      <c r="AA10" s="64"/>
      <c r="AB10" s="64"/>
      <c r="AC10" s="64"/>
      <c r="AD10" s="64"/>
      <c r="AE10" s="64"/>
      <c r="AF10" s="64"/>
      <c r="AG10" s="64"/>
      <c r="AH10" s="2"/>
      <c r="AI10" s="64">
        <f>データ!T6</f>
        <v>3722</v>
      </c>
      <c r="AJ10" s="64"/>
      <c r="AK10" s="64"/>
      <c r="AL10" s="64"/>
      <c r="AM10" s="64"/>
      <c r="AN10" s="64"/>
      <c r="AO10" s="64"/>
      <c r="AP10" s="64"/>
      <c r="AQ10" s="56">
        <f>データ!U6</f>
        <v>20.73</v>
      </c>
      <c r="AR10" s="56"/>
      <c r="AS10" s="56"/>
      <c r="AT10" s="56"/>
      <c r="AU10" s="56"/>
      <c r="AV10" s="56"/>
      <c r="AW10" s="56"/>
      <c r="AX10" s="56"/>
      <c r="AY10" s="56">
        <f>データ!V6</f>
        <v>179.55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314013</v>
      </c>
      <c r="D6" s="31">
        <f t="shared" si="3"/>
        <v>47</v>
      </c>
      <c r="E6" s="31">
        <f t="shared" si="3"/>
        <v>1</v>
      </c>
      <c r="F6" s="31">
        <f t="shared" si="3"/>
        <v>0</v>
      </c>
      <c r="G6" s="31">
        <f t="shared" si="3"/>
        <v>0</v>
      </c>
      <c r="H6" s="31" t="str">
        <f t="shared" si="3"/>
        <v>鳥取県　日南町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72.03</v>
      </c>
      <c r="P6" s="32">
        <f t="shared" si="3"/>
        <v>3170</v>
      </c>
      <c r="Q6" s="32">
        <f t="shared" si="3"/>
        <v>5226</v>
      </c>
      <c r="R6" s="32">
        <f t="shared" si="3"/>
        <v>340.96</v>
      </c>
      <c r="S6" s="32">
        <f t="shared" si="3"/>
        <v>15.33</v>
      </c>
      <c r="T6" s="32">
        <f t="shared" si="3"/>
        <v>3722</v>
      </c>
      <c r="U6" s="32">
        <f t="shared" si="3"/>
        <v>20.73</v>
      </c>
      <c r="V6" s="32">
        <f t="shared" si="3"/>
        <v>179.55</v>
      </c>
      <c r="W6" s="33">
        <f>IF(W7="",NA(),W7)</f>
        <v>60.75</v>
      </c>
      <c r="X6" s="33">
        <f t="shared" ref="X6:AF6" si="4">IF(X7="",NA(),X7)</f>
        <v>56.08</v>
      </c>
      <c r="Y6" s="33">
        <f t="shared" si="4"/>
        <v>68.81</v>
      </c>
      <c r="Z6" s="33">
        <f t="shared" si="4"/>
        <v>71.67</v>
      </c>
      <c r="AA6" s="33">
        <f t="shared" si="4"/>
        <v>119.61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1677.69</v>
      </c>
      <c r="BE6" s="33">
        <f t="shared" ref="BE6:BM6" si="7">IF(BE7="",NA(),BE7)</f>
        <v>1581.58</v>
      </c>
      <c r="BF6" s="33">
        <f t="shared" si="7"/>
        <v>1447.71</v>
      </c>
      <c r="BG6" s="33">
        <f t="shared" si="7"/>
        <v>1351.14</v>
      </c>
      <c r="BH6" s="33">
        <f t="shared" si="7"/>
        <v>1288.78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46.79</v>
      </c>
      <c r="BP6" s="33">
        <f t="shared" ref="BP6:BX6" si="8">IF(BP7="",NA(),BP7)</f>
        <v>47.01</v>
      </c>
      <c r="BQ6" s="33">
        <f t="shared" si="8"/>
        <v>44.68</v>
      </c>
      <c r="BR6" s="33">
        <f t="shared" si="8"/>
        <v>44.03</v>
      </c>
      <c r="BS6" s="33">
        <f t="shared" si="8"/>
        <v>45.77</v>
      </c>
      <c r="BT6" s="33">
        <f t="shared" si="8"/>
        <v>57.51</v>
      </c>
      <c r="BU6" s="33">
        <f t="shared" si="8"/>
        <v>56.46</v>
      </c>
      <c r="BV6" s="33">
        <f t="shared" si="8"/>
        <v>19.77</v>
      </c>
      <c r="BW6" s="33">
        <f t="shared" si="8"/>
        <v>34.25</v>
      </c>
      <c r="BX6" s="33">
        <f t="shared" si="8"/>
        <v>46.48</v>
      </c>
      <c r="BY6" s="32" t="str">
        <f>IF(BY7="","",IF(BY7="-","【-】","【"&amp;SUBSTITUTE(TEXT(BY7,"#,##0.00"),"-","△")&amp;"】"))</f>
        <v>【36.33】</v>
      </c>
      <c r="BZ6" s="33">
        <f>IF(BZ7="",NA(),BZ7)</f>
        <v>378.87</v>
      </c>
      <c r="CA6" s="33">
        <f t="shared" ref="CA6:CI6" si="9">IF(CA7="",NA(),CA7)</f>
        <v>386.81</v>
      </c>
      <c r="CB6" s="33">
        <f t="shared" si="9"/>
        <v>407.06</v>
      </c>
      <c r="CC6" s="33">
        <f t="shared" si="9"/>
        <v>417.58</v>
      </c>
      <c r="CD6" s="33">
        <f t="shared" si="9"/>
        <v>406.09</v>
      </c>
      <c r="CE6" s="33">
        <f t="shared" si="9"/>
        <v>291.83</v>
      </c>
      <c r="CF6" s="33">
        <f t="shared" si="9"/>
        <v>306.49</v>
      </c>
      <c r="CG6" s="33">
        <f t="shared" si="9"/>
        <v>878.73</v>
      </c>
      <c r="CH6" s="33">
        <f t="shared" si="9"/>
        <v>501.18</v>
      </c>
      <c r="CI6" s="33">
        <f t="shared" si="9"/>
        <v>376.61</v>
      </c>
      <c r="CJ6" s="32" t="str">
        <f>IF(CJ7="","",IF(CJ7="-","【-】","【"&amp;SUBSTITUTE(TEXT(CJ7,"#,##0.00"),"-","△")&amp;"】"))</f>
        <v>【476.46】</v>
      </c>
      <c r="CK6" s="33">
        <f>IF(CK7="",NA(),CK7)</f>
        <v>62.75</v>
      </c>
      <c r="CL6" s="33">
        <f t="shared" ref="CL6:CT6" si="10">IF(CL7="",NA(),CL7)</f>
        <v>61.28</v>
      </c>
      <c r="CM6" s="33">
        <f t="shared" si="10"/>
        <v>61.46</v>
      </c>
      <c r="CN6" s="33">
        <f t="shared" si="10"/>
        <v>60.39</v>
      </c>
      <c r="CO6" s="33">
        <f t="shared" si="10"/>
        <v>57.84</v>
      </c>
      <c r="CP6" s="33">
        <f t="shared" si="10"/>
        <v>57.95</v>
      </c>
      <c r="CQ6" s="33">
        <f t="shared" si="10"/>
        <v>58.25</v>
      </c>
      <c r="CR6" s="33">
        <f t="shared" si="10"/>
        <v>57.17</v>
      </c>
      <c r="CS6" s="33">
        <f t="shared" si="10"/>
        <v>57.55</v>
      </c>
      <c r="CT6" s="33">
        <f t="shared" si="10"/>
        <v>57.43</v>
      </c>
      <c r="CU6" s="32" t="str">
        <f>IF(CU7="","",IF(CU7="-","【-】","【"&amp;SUBSTITUTE(TEXT(CU7,"#,##0.00"),"-","△")&amp;"】"))</f>
        <v>【58.19】</v>
      </c>
      <c r="CV6" s="33">
        <f>IF(CV7="",NA(),CV7)</f>
        <v>89.63</v>
      </c>
      <c r="CW6" s="33">
        <f t="shared" ref="CW6:DE6" si="11">IF(CW7="",NA(),CW7)</f>
        <v>87.57</v>
      </c>
      <c r="CX6" s="33">
        <f t="shared" si="11"/>
        <v>87.75</v>
      </c>
      <c r="CY6" s="33">
        <f t="shared" si="11"/>
        <v>85.94</v>
      </c>
      <c r="CZ6" s="33">
        <f t="shared" si="11"/>
        <v>86.39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0.06</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314013</v>
      </c>
      <c r="D7" s="35">
        <v>47</v>
      </c>
      <c r="E7" s="35">
        <v>1</v>
      </c>
      <c r="F7" s="35">
        <v>0</v>
      </c>
      <c r="G7" s="35">
        <v>0</v>
      </c>
      <c r="H7" s="35" t="s">
        <v>93</v>
      </c>
      <c r="I7" s="35" t="s">
        <v>94</v>
      </c>
      <c r="J7" s="35" t="s">
        <v>95</v>
      </c>
      <c r="K7" s="35" t="s">
        <v>96</v>
      </c>
      <c r="L7" s="35" t="s">
        <v>97</v>
      </c>
      <c r="M7" s="36" t="s">
        <v>98</v>
      </c>
      <c r="N7" s="36" t="s">
        <v>99</v>
      </c>
      <c r="O7" s="36">
        <v>72.03</v>
      </c>
      <c r="P7" s="36">
        <v>3170</v>
      </c>
      <c r="Q7" s="36">
        <v>5226</v>
      </c>
      <c r="R7" s="36">
        <v>340.96</v>
      </c>
      <c r="S7" s="36">
        <v>15.33</v>
      </c>
      <c r="T7" s="36">
        <v>3722</v>
      </c>
      <c r="U7" s="36">
        <v>20.73</v>
      </c>
      <c r="V7" s="36">
        <v>179.55</v>
      </c>
      <c r="W7" s="36">
        <v>60.75</v>
      </c>
      <c r="X7" s="36">
        <v>56.08</v>
      </c>
      <c r="Y7" s="36">
        <v>68.81</v>
      </c>
      <c r="Z7" s="36">
        <v>71.67</v>
      </c>
      <c r="AA7" s="36">
        <v>119.61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1677.69</v>
      </c>
      <c r="BE7" s="36">
        <v>1581.58</v>
      </c>
      <c r="BF7" s="36">
        <v>1447.71</v>
      </c>
      <c r="BG7" s="36">
        <v>1351.14</v>
      </c>
      <c r="BH7" s="36">
        <v>1288.78</v>
      </c>
      <c r="BI7" s="36">
        <v>1137.3599999999999</v>
      </c>
      <c r="BJ7" s="36">
        <v>1124.6400000000001</v>
      </c>
      <c r="BK7" s="36">
        <v>1108.26</v>
      </c>
      <c r="BL7" s="36">
        <v>1113.76</v>
      </c>
      <c r="BM7" s="36">
        <v>1125.69</v>
      </c>
      <c r="BN7" s="36">
        <v>1239.32</v>
      </c>
      <c r="BO7" s="36">
        <v>46.79</v>
      </c>
      <c r="BP7" s="36">
        <v>47.01</v>
      </c>
      <c r="BQ7" s="36">
        <v>44.68</v>
      </c>
      <c r="BR7" s="36">
        <v>44.03</v>
      </c>
      <c r="BS7" s="36">
        <v>45.77</v>
      </c>
      <c r="BT7" s="36">
        <v>57.51</v>
      </c>
      <c r="BU7" s="36">
        <v>56.46</v>
      </c>
      <c r="BV7" s="36">
        <v>19.77</v>
      </c>
      <c r="BW7" s="36">
        <v>34.25</v>
      </c>
      <c r="BX7" s="36">
        <v>46.48</v>
      </c>
      <c r="BY7" s="36">
        <v>36.33</v>
      </c>
      <c r="BZ7" s="36">
        <v>378.87</v>
      </c>
      <c r="CA7" s="36">
        <v>386.81</v>
      </c>
      <c r="CB7" s="36">
        <v>407.06</v>
      </c>
      <c r="CC7" s="36">
        <v>417.58</v>
      </c>
      <c r="CD7" s="36">
        <v>406.09</v>
      </c>
      <c r="CE7" s="36">
        <v>291.83</v>
      </c>
      <c r="CF7" s="36">
        <v>306.49</v>
      </c>
      <c r="CG7" s="36">
        <v>878.73</v>
      </c>
      <c r="CH7" s="36">
        <v>501.18</v>
      </c>
      <c r="CI7" s="36">
        <v>376.61</v>
      </c>
      <c r="CJ7" s="36">
        <v>476.46</v>
      </c>
      <c r="CK7" s="36">
        <v>62.75</v>
      </c>
      <c r="CL7" s="36">
        <v>61.28</v>
      </c>
      <c r="CM7" s="36">
        <v>61.46</v>
      </c>
      <c r="CN7" s="36">
        <v>60.39</v>
      </c>
      <c r="CO7" s="36">
        <v>57.84</v>
      </c>
      <c r="CP7" s="36">
        <v>57.95</v>
      </c>
      <c r="CQ7" s="36">
        <v>58.25</v>
      </c>
      <c r="CR7" s="36">
        <v>57.17</v>
      </c>
      <c r="CS7" s="36">
        <v>57.55</v>
      </c>
      <c r="CT7" s="36">
        <v>57.43</v>
      </c>
      <c r="CU7" s="36">
        <v>58.19</v>
      </c>
      <c r="CV7" s="36">
        <v>89.63</v>
      </c>
      <c r="CW7" s="36">
        <v>87.57</v>
      </c>
      <c r="CX7" s="36">
        <v>87.75</v>
      </c>
      <c r="CY7" s="36">
        <v>85.94</v>
      </c>
      <c r="CZ7" s="36">
        <v>86.39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0.06</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裕次</cp:lastModifiedBy>
  <cp:lastPrinted>2016-02-26T03:05:41Z</cp:lastPrinted>
  <dcterms:created xsi:type="dcterms:W3CDTF">2016-01-18T05:04:51Z</dcterms:created>
  <dcterms:modified xsi:type="dcterms:W3CDTF">2016-02-26T03:05:43Z</dcterms:modified>
  <cp:category/>
</cp:coreProperties>
</file>