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60 地域整備課\20 上下水道室\経営分析　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<sst xmlns="http://schemas.openxmlformats.org/spreadsheetml/2006/main" count="237" uniqueCount="111">
  <si>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</si>
  <si>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</si>
  <si>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</si>
  <si>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</si>
  <si>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</si>
  <si>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</si>
  <si>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</si>
  <si>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</si>
  <si>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</si>
  <si>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</si>
  <si>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</si>
  <si>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</si>
  <si>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</si>
  <si>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</si>
  <si>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</si>
  <si>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</si>
  <si>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</si>
  <si>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</si>
  <si>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</si>
  <si>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</si>
  <si>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</si>
  <si>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</si>
  <si>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</si>
  <si>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</si>
  <si>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</si>
  <si>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</si>
  <si>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</si>
  <si>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</si>
  <si>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</si>
  <si>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</si>
  <si>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</si>
  <si>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</si>
  <si>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</si>
  <si>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</si>
  <si>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</si>
  <si>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</si>
  <si>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</si>
  <si>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</si>
  <si>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</si>
  <si>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</si>
  <si>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</si>
  <si>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</si>
  <si>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</si>
  <si>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</si>
  <si>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</si>
  <si>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</si>
  <si>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</si>
  <si>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</si>
  <si>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</si>
  <si>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</si>
  <si>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</si>
  <si>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</si>
  <si>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</si>
  <si>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</si>
  <si>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</si>
  <si>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</si>
  <si>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</si>
  <si>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</si>
  <si>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</si>
  <si>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</si>
  <si>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</si>
  <si>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</si>
  <si>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</si>
  <si>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</si>
  <si>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</si>
  <si>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</si>
  <si>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</si>
  <si>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</si>
  <si>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</si>
  <si>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</si>
  <si>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</si>
  <si>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</si>
  <si>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</si>
  <si>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</si>
  <si>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</si>
  <si>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</si>
  <si>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</si>
  <si>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</si>
  <si>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</si>
  <si>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</si>
  <si>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</si>
  <si>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</si>
  <si>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</si>
  <si>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</si>
  <si>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</si>
  <si>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</si>
  <si>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</si>
  <si>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</si>
  <si>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</si>
  <si>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</si>
  <si>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</si>
  <si>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</si>
  <si>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</si>
  <si>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</si>
  <si>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</si>
  <si>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</si>
  <si>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</si>
  <si>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</si>
  <si>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</si>
  <si>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</si>
  <si>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</si>
  <si>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</si>
  <si>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</si>
  <si>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</si>
  <si>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</si>
  <si>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</si>
  <si>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</si>
  <si>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</si>
  <si>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り、⑤経費回収率も100%を下回っているため、健全経営ができているとはいえない状況である。しかし、特定地域生活排水処理事業は全国的にもこの傾向にある。④企業債残高対事業規模比率は全国平均、類似団体を大きく上回っている。企業債への依存度が高いものと判断される。⑧水洗化率については、全国平均、類似団体よりも上回っているため、施設の整備は徐々に進んでいるものと考えられる。</t>
    <phoneticPr fontId="4"/>
  </si>
  <si>
    <t>特定地域生活排水処理事業は全国的に健全経営ができている状況ではない。ただ、本町においては、企業債への依存度が高いものと考えられるので、少しでも減らしていけるよう、計画的な借入、計画的な資産整備を行いたい。</t>
    <phoneticPr fontId="4"/>
  </si>
  <si>
    <t>管渠なし</t>
    <rPh sb="0" eb="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</si>
</sst>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662880"/>
        <c:axId val="2519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8662880"/>
        <c:axId val="251985952"/>
      </c:lineChart>
      <c:dateAx>
        <c:axId val="248662880"/>
        <c:scaling>
          <c:orientation val="minMax"/>
        </c:scaling>
        <c:delete val="1"/>
        <c:axPos val="b"/>
        <c:numFmt formatCode="ge" sourceLinked="1"/>
        <c:majorTickMark val="none"/>
        <c:minorTickMark val="none"/>
        <c:tickLblPos val="none"/>
        <c:crossAx val="251985952"/>
        <c:crosses val="autoZero"/>
        <c:auto val="1"/>
        <c:lblOffset val="100"/>
        <c:baseTimeUnit val="years"/>
      </c:dateAx>
      <c:valAx>
        <c:axId val="2519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2676224"/>
        <c:axId val="25267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52676224"/>
        <c:axId val="252676616"/>
      </c:lineChart>
      <c:dateAx>
        <c:axId val="252676224"/>
        <c:scaling>
          <c:orientation val="minMax"/>
        </c:scaling>
        <c:delete val="1"/>
        <c:axPos val="b"/>
        <c:numFmt formatCode="ge" sourceLinked="1"/>
        <c:majorTickMark val="none"/>
        <c:minorTickMark val="none"/>
        <c:tickLblPos val="none"/>
        <c:crossAx val="252676616"/>
        <c:crosses val="autoZero"/>
        <c:auto val="1"/>
        <c:lblOffset val="100"/>
        <c:baseTimeUnit val="years"/>
      </c:dateAx>
      <c:valAx>
        <c:axId val="25267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79.31</c:v>
                </c:pt>
                <c:pt idx="1">
                  <c:v>81.27</c:v>
                </c:pt>
                <c:pt idx="2">
                  <c:v>84.64</c:v>
                </c:pt>
                <c:pt idx="3">
                  <c:v>85.65</c:v>
                </c:pt>
                <c:pt idx="4">
                  <c:v>83.48</c:v>
                </c:pt>
              </c:numCache>
            </c:numRef>
          </c:val>
        </c:ser>
        <c:dLbls>
          <c:showLegendKey val="0"/>
          <c:showVal val="0"/>
          <c:showCatName val="0"/>
          <c:showSerName val="0"/>
          <c:showPercent val="0"/>
          <c:showBubbleSize val="0"/>
        </c:dLbls>
        <c:gapWidth val="150"/>
        <c:axId val="252677792"/>
        <c:axId val="2525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52677792"/>
        <c:axId val="252569816"/>
      </c:lineChart>
      <c:dateAx>
        <c:axId val="252677792"/>
        <c:scaling>
          <c:orientation val="minMax"/>
        </c:scaling>
        <c:delete val="1"/>
        <c:axPos val="b"/>
        <c:numFmt formatCode="ge" sourceLinked="1"/>
        <c:majorTickMark val="none"/>
        <c:minorTickMark val="none"/>
        <c:tickLblPos val="none"/>
        <c:crossAx val="252569816"/>
        <c:crosses val="autoZero"/>
        <c:auto val="1"/>
        <c:lblOffset val="100"/>
        <c:baseTimeUnit val="years"/>
      </c:dateAx>
      <c:valAx>
        <c:axId val="2525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79.14</c:v>
                </c:pt>
                <c:pt idx="1">
                  <c:v>75.14</c:v>
                </c:pt>
                <c:pt idx="2">
                  <c:v>65.03</c:v>
                </c:pt>
                <c:pt idx="3">
                  <c:v>69.11</c:v>
                </c:pt>
                <c:pt idx="4">
                  <c:v>68.08</c:v>
                </c:pt>
              </c:numCache>
            </c:numRef>
          </c:val>
        </c:ser>
        <c:dLbls>
          <c:showLegendKey val="0"/>
          <c:showVal val="0"/>
          <c:showCatName val="0"/>
          <c:showSerName val="0"/>
          <c:showPercent val="0"/>
          <c:showBubbleSize val="0"/>
        </c:dLbls>
        <c:gapWidth val="150"/>
        <c:axId val="251987128"/>
        <c:axId val="2519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987128"/>
        <c:axId val="251987520"/>
      </c:lineChart>
      <c:dateAx>
        <c:axId val="251987128"/>
        <c:scaling>
          <c:orientation val="minMax"/>
        </c:scaling>
        <c:delete val="1"/>
        <c:axPos val="b"/>
        <c:numFmt formatCode="ge" sourceLinked="1"/>
        <c:majorTickMark val="none"/>
        <c:minorTickMark val="none"/>
        <c:tickLblPos val="none"/>
        <c:crossAx val="251987520"/>
        <c:crosses val="autoZero"/>
        <c:auto val="1"/>
        <c:lblOffset val="100"/>
        <c:baseTimeUnit val="years"/>
      </c:dateAx>
      <c:valAx>
        <c:axId val="2519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8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988696"/>
        <c:axId val="2519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988696"/>
        <c:axId val="251989088"/>
      </c:lineChart>
      <c:dateAx>
        <c:axId val="251988696"/>
        <c:scaling>
          <c:orientation val="minMax"/>
        </c:scaling>
        <c:delete val="1"/>
        <c:axPos val="b"/>
        <c:numFmt formatCode="ge" sourceLinked="1"/>
        <c:majorTickMark val="none"/>
        <c:minorTickMark val="none"/>
        <c:tickLblPos val="none"/>
        <c:crossAx val="251989088"/>
        <c:crosses val="autoZero"/>
        <c:auto val="1"/>
        <c:lblOffset val="100"/>
        <c:baseTimeUnit val="years"/>
      </c:dateAx>
      <c:valAx>
        <c:axId val="2519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8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016416"/>
        <c:axId val="25301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16416"/>
        <c:axId val="253016808"/>
      </c:lineChart>
      <c:dateAx>
        <c:axId val="253016416"/>
        <c:scaling>
          <c:orientation val="minMax"/>
        </c:scaling>
        <c:delete val="1"/>
        <c:axPos val="b"/>
        <c:numFmt formatCode="ge" sourceLinked="1"/>
        <c:majorTickMark val="none"/>
        <c:minorTickMark val="none"/>
        <c:tickLblPos val="none"/>
        <c:crossAx val="253016808"/>
        <c:crosses val="autoZero"/>
        <c:auto val="1"/>
        <c:lblOffset val="100"/>
        <c:baseTimeUnit val="years"/>
      </c:dateAx>
      <c:valAx>
        <c:axId val="2530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017984"/>
        <c:axId val="2530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17984"/>
        <c:axId val="253018376"/>
      </c:lineChart>
      <c:dateAx>
        <c:axId val="253017984"/>
        <c:scaling>
          <c:orientation val="minMax"/>
        </c:scaling>
        <c:delete val="1"/>
        <c:axPos val="b"/>
        <c:numFmt formatCode="ge" sourceLinked="1"/>
        <c:majorTickMark val="none"/>
        <c:minorTickMark val="none"/>
        <c:tickLblPos val="none"/>
        <c:crossAx val="253018376"/>
        <c:crosses val="autoZero"/>
        <c:auto val="1"/>
        <c:lblOffset val="100"/>
        <c:baseTimeUnit val="years"/>
      </c:dateAx>
      <c:valAx>
        <c:axId val="2530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019552"/>
        <c:axId val="25274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19552"/>
        <c:axId val="252747992"/>
      </c:lineChart>
      <c:dateAx>
        <c:axId val="253019552"/>
        <c:scaling>
          <c:orientation val="minMax"/>
        </c:scaling>
        <c:delete val="1"/>
        <c:axPos val="b"/>
        <c:numFmt formatCode="ge" sourceLinked="1"/>
        <c:majorTickMark val="none"/>
        <c:minorTickMark val="none"/>
        <c:tickLblPos val="none"/>
        <c:crossAx val="252747992"/>
        <c:crosses val="autoZero"/>
        <c:auto val="1"/>
        <c:lblOffset val="100"/>
        <c:baseTimeUnit val="years"/>
      </c:dateAx>
      <c:valAx>
        <c:axId val="25274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1486.47</c:v>
                </c:pt>
                <c:pt idx="1">
                  <c:v>1402.8</c:v>
                </c:pt>
                <c:pt idx="2">
                  <c:v>1309.1300000000001</c:v>
                </c:pt>
                <c:pt idx="3">
                  <c:v>1195.67</c:v>
                </c:pt>
                <c:pt idx="4">
                  <c:v>1068.78</c:v>
                </c:pt>
              </c:numCache>
            </c:numRef>
          </c:val>
        </c:ser>
        <c:dLbls>
          <c:showLegendKey val="0"/>
          <c:showVal val="0"/>
          <c:showCatName val="0"/>
          <c:showSerName val="0"/>
          <c:showPercent val="0"/>
          <c:showBubbleSize val="0"/>
        </c:dLbls>
        <c:gapWidth val="150"/>
        <c:axId val="252749168"/>
        <c:axId val="2527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52749168"/>
        <c:axId val="252749560"/>
      </c:lineChart>
      <c:dateAx>
        <c:axId val="252749168"/>
        <c:scaling>
          <c:orientation val="minMax"/>
        </c:scaling>
        <c:delete val="1"/>
        <c:axPos val="b"/>
        <c:numFmt formatCode="ge" sourceLinked="1"/>
        <c:majorTickMark val="none"/>
        <c:minorTickMark val="none"/>
        <c:tickLblPos val="none"/>
        <c:crossAx val="252749560"/>
        <c:crosses val="autoZero"/>
        <c:auto val="1"/>
        <c:lblOffset val="100"/>
        <c:baseTimeUnit val="years"/>
      </c:dateAx>
      <c:valAx>
        <c:axId val="2527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69.66</c:v>
                </c:pt>
                <c:pt idx="1">
                  <c:v>63.7</c:v>
                </c:pt>
                <c:pt idx="2">
                  <c:v>51.67</c:v>
                </c:pt>
                <c:pt idx="3">
                  <c:v>51.13</c:v>
                </c:pt>
                <c:pt idx="4">
                  <c:v>54.21</c:v>
                </c:pt>
              </c:numCache>
            </c:numRef>
          </c:val>
        </c:ser>
        <c:dLbls>
          <c:showLegendKey val="0"/>
          <c:showVal val="0"/>
          <c:showCatName val="0"/>
          <c:showSerName val="0"/>
          <c:showPercent val="0"/>
          <c:showBubbleSize val="0"/>
        </c:dLbls>
        <c:gapWidth val="150"/>
        <c:axId val="252750736"/>
        <c:axId val="25275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52750736"/>
        <c:axId val="252751128"/>
      </c:lineChart>
      <c:dateAx>
        <c:axId val="252750736"/>
        <c:scaling>
          <c:orientation val="minMax"/>
        </c:scaling>
        <c:delete val="1"/>
        <c:axPos val="b"/>
        <c:numFmt formatCode="ge" sourceLinked="1"/>
        <c:majorTickMark val="none"/>
        <c:minorTickMark val="none"/>
        <c:tickLblPos val="none"/>
        <c:crossAx val="252751128"/>
        <c:crosses val="autoZero"/>
        <c:auto val="1"/>
        <c:lblOffset val="100"/>
        <c:baseTimeUnit val="years"/>
      </c:dateAx>
      <c:valAx>
        <c:axId val="25275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5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207.26</c:v>
                </c:pt>
                <c:pt idx="1">
                  <c:v>242.76</c:v>
                </c:pt>
                <c:pt idx="2">
                  <c:v>301.73</c:v>
                </c:pt>
                <c:pt idx="3">
                  <c:v>307.85000000000002</c:v>
                </c:pt>
                <c:pt idx="4">
                  <c:v>307.92</c:v>
                </c:pt>
              </c:numCache>
            </c:numRef>
          </c:val>
        </c:ser>
        <c:dLbls>
          <c:showLegendKey val="0"/>
          <c:showVal val="0"/>
          <c:showCatName val="0"/>
          <c:showSerName val="0"/>
          <c:showPercent val="0"/>
          <c:showBubbleSize val="0"/>
        </c:dLbls>
        <c:gapWidth val="150"/>
        <c:axId val="252674656"/>
        <c:axId val="2526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52674656"/>
        <c:axId val="252675048"/>
      </c:lineChart>
      <c:dateAx>
        <c:axId val="252674656"/>
        <c:scaling>
          <c:orientation val="minMax"/>
        </c:scaling>
        <c:delete val="1"/>
        <c:axPos val="b"/>
        <c:numFmt formatCode="ge" sourceLinked="1"/>
        <c:majorTickMark val="none"/>
        <c:minorTickMark val="none"/>
        <c:tickLblPos val="none"/>
        <c:crossAx val="252675048"/>
        <c:crosses val="autoZero"/>
        <c:auto val="1"/>
        <c:lblOffset val="100"/>
        <c:baseTimeUnit val="years"/>
      </c:dateAx>
      <c:valAx>
        <c:axId val="2526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25" zoomScale="75" zoomScaleNormal="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伯耆町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11384</v>
      </c>
      <c r="AM8" s="64"/>
      <c r="AN8" s="64"/>
      <c r="AO8" s="64"/>
      <c r="AP8" s="64"/>
      <c r="AQ8" s="64"/>
      <c r="AR8" s="64"/>
      <c r="AS8" s="64"/>
      <c r="AT8" s="63">
        <f>データ!S6</f>
        <v>139.44</v>
      </c>
      <c r="AU8" s="63"/>
      <c r="AV8" s="63"/>
      <c r="AW8" s="63"/>
      <c r="AX8" s="63"/>
      <c r="AY8" s="63"/>
      <c r="AZ8" s="63"/>
      <c r="BA8" s="63"/>
      <c r="BB8" s="63">
        <f>データ!T6</f>
        <v>81.64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684</v>
      </c>
      <c r="AM10" s="64"/>
      <c r="AN10" s="64"/>
      <c r="AO10" s="64"/>
      <c r="AP10" s="64"/>
      <c r="AQ10" s="64"/>
      <c r="AR10" s="64"/>
      <c r="AS10" s="64"/>
      <c r="AT10" s="63">
        <f>データ!V6</f>
        <v>0.25</v>
      </c>
      <c r="AU10" s="63"/>
      <c r="AV10" s="63"/>
      <c r="AW10" s="63"/>
      <c r="AX10" s="63"/>
      <c r="AY10" s="63"/>
      <c r="AZ10" s="63"/>
      <c r="BA10" s="63"/>
      <c r="BB10" s="63">
        <f>データ!W6</f>
        <v>2736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4" sqref="CP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313904</v>
      </c>
      <c r="D6" s="31">
        <f t="shared" si="3"/>
        <v>47</v>
      </c>
      <c r="E6" s="31">
        <f t="shared" si="3"/>
        <v>18</v>
      </c>
      <c r="F6" s="31">
        <f t="shared" si="3"/>
        <v>0</v>
      </c>
      <c r="G6" s="31">
        <f t="shared" si="3"/>
        <v>0</v>
      </c>
      <c r="H6" s="31" t="str">
        <f t="shared" si="3"/>
        <v>鳥取県　伯耆町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v>
      </c>
      <c r="P6" s="32">
        <f t="shared" si="3"/>
        <v>100</v>
      </c>
      <c r="Q6" s="32">
        <f t="shared" si="3"/>
        <v>3888</v>
      </c>
      <c r="R6" s="32">
        <f t="shared" si="3"/>
        <v>11384</v>
      </c>
      <c r="S6" s="32">
        <f t="shared" si="3"/>
        <v>139.44</v>
      </c>
      <c r="T6" s="32">
        <f t="shared" si="3"/>
        <v>81.64</v>
      </c>
      <c r="U6" s="32">
        <f t="shared" si="3"/>
        <v>684</v>
      </c>
      <c r="V6" s="32">
        <f t="shared" si="3"/>
        <v>0.25</v>
      </c>
      <c r="W6" s="32">
        <f t="shared" si="3"/>
        <v>2736</v>
      </c>
      <c r="X6" s="33">
        <f>IF(X7="",NA(),X7)</f>
        <v>79.14</v>
      </c>
      <c r="Y6" s="33">
        <f t="shared" ref="Y6:AG6" si="4">IF(Y7="",NA(),Y7)</f>
        <v>75.14</v>
      </c>
      <c r="Z6" s="33">
        <f t="shared" si="4"/>
        <v>65.03</v>
      </c>
      <c r="AA6" s="33">
        <f t="shared" si="4"/>
        <v>69.11</v>
      </c>
      <c r="AB6" s="33">
        <f t="shared" si="4"/>
        <v>68.08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1486.47</v>
      </c>
      <c r="BF6" s="33">
        <f t="shared" ref="BF6:BN6" si="7">IF(BF7="",NA(),BF7)</f>
        <v>1402.8</v>
      </c>
      <c r="BG6" s="33">
        <f t="shared" si="7"/>
        <v>1309.1300000000001</v>
      </c>
      <c r="BH6" s="33">
        <f t="shared" si="7"/>
        <v>1195.67</v>
      </c>
      <c r="BI6" s="33">
        <f t="shared" si="7"/>
        <v>1068.78</v>
      </c>
      <c r="BJ6" s="33">
        <f t="shared" si="7"/>
        <v>442.18</v>
      </c>
      <c r="BK6" s="33">
        <f t="shared" si="7"/>
        <v>421.01</v>
      </c>
      <c r="BL6" s="33">
        <f t="shared" si="7"/>
        <v>430.64</v>
      </c>
      <c r="BM6" s="33">
        <f t="shared" si="7"/>
        <v>446.63</v>
      </c>
      <c r="BN6" s="33">
        <f t="shared" si="7"/>
        <v>416.91</v>
      </c>
      <c r="BO6" s="32" t="str">
        <f>IF(BO7="","",IF(BO7="-","【-】","【"&amp;SUBSTITUTE(TEXT(BO7,"#,##0.00"),"-","△")&amp;"】"))</f>
        <v>【375.36】</v>
      </c>
      <c r="BP6" s="33">
        <f>IF(BP7="",NA(),BP7)</f>
        <v>69.66</v>
      </c>
      <c r="BQ6" s="33">
        <f t="shared" ref="BQ6:BY6" si="8">IF(BQ7="",NA(),BQ7)</f>
        <v>63.7</v>
      </c>
      <c r="BR6" s="33">
        <f t="shared" si="8"/>
        <v>51.67</v>
      </c>
      <c r="BS6" s="33">
        <f t="shared" si="8"/>
        <v>51.13</v>
      </c>
      <c r="BT6" s="33">
        <f t="shared" si="8"/>
        <v>54.21</v>
      </c>
      <c r="BU6" s="33">
        <f t="shared" si="8"/>
        <v>61.59</v>
      </c>
      <c r="BV6" s="33">
        <f t="shared" si="8"/>
        <v>58.98</v>
      </c>
      <c r="BW6" s="33">
        <f t="shared" si="8"/>
        <v>58.78</v>
      </c>
      <c r="BX6" s="33">
        <f t="shared" si="8"/>
        <v>58.53</v>
      </c>
      <c r="BY6" s="33">
        <f t="shared" si="8"/>
        <v>57.93</v>
      </c>
      <c r="BZ6" s="32" t="str">
        <f>IF(BZ7="","",IF(BZ7="-","【-】","【"&amp;SUBSTITUTE(TEXT(BZ7,"#,##0.00"),"-","△")&amp;"】"))</f>
        <v>【60.44】</v>
      </c>
      <c r="CA6" s="33">
        <f>IF(CA7="",NA(),CA7)</f>
        <v>207.26</v>
      </c>
      <c r="CB6" s="33">
        <f t="shared" ref="CB6:CJ6" si="9">IF(CB7="",NA(),CB7)</f>
        <v>242.76</v>
      </c>
      <c r="CC6" s="33">
        <f t="shared" si="9"/>
        <v>301.73</v>
      </c>
      <c r="CD6" s="33">
        <f t="shared" si="9"/>
        <v>307.85000000000002</v>
      </c>
      <c r="CE6" s="33">
        <f t="shared" si="9"/>
        <v>307.92</v>
      </c>
      <c r="CF6" s="33">
        <f t="shared" si="9"/>
        <v>242.92</v>
      </c>
      <c r="CG6" s="33">
        <f t="shared" si="9"/>
        <v>253.84</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f t="shared" si="10"/>
        <v>57.53</v>
      </c>
      <c r="CR6" s="33">
        <f t="shared" si="10"/>
        <v>60.03</v>
      </c>
      <c r="CS6" s="33">
        <f t="shared" si="10"/>
        <v>61.93</v>
      </c>
      <c r="CT6" s="33">
        <f t="shared" si="10"/>
        <v>58.06</v>
      </c>
      <c r="CU6" s="33">
        <f t="shared" si="10"/>
        <v>59.08</v>
      </c>
      <c r="CV6" s="32" t="str">
        <f>IF(CV7="","",IF(CV7="-","【-】","【"&amp;SUBSTITUTE(TEXT(CV7,"#,##0.00"),"-","△")&amp;"】"))</f>
        <v>【57.75】</v>
      </c>
      <c r="CW6" s="33">
        <f>IF(CW7="",NA(),CW7)</f>
        <v>79.31</v>
      </c>
      <c r="CX6" s="33">
        <f t="shared" ref="CX6:DF6" si="11">IF(CX7="",NA(),CX7)</f>
        <v>81.27</v>
      </c>
      <c r="CY6" s="33">
        <f t="shared" si="11"/>
        <v>84.64</v>
      </c>
      <c r="CZ6" s="33">
        <f t="shared" si="11"/>
        <v>85.65</v>
      </c>
      <c r="DA6" s="33">
        <f t="shared" si="11"/>
        <v>83.48</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313904</v>
      </c>
      <c r="D7" s="35">
        <v>47</v>
      </c>
      <c r="E7" s="35">
        <v>18</v>
      </c>
      <c r="F7" s="35">
        <v>0</v>
      </c>
      <c r="G7" s="35">
        <v>0</v>
      </c>
      <c r="H7" s="35" t="s">
        <v>96</v>
      </c>
      <c r="I7" s="35" t="s">
        <v>97</v>
      </c>
      <c r="J7" s="35" t="s">
        <v>98</v>
      </c>
      <c r="K7" s="35" t="s">
        <v>99</v>
      </c>
      <c r="L7" s="35" t="s">
        <v>100</v>
      </c>
      <c r="M7" s="36" t="s">
        <v>101</v>
      </c>
      <c r="N7" s="36" t="s">
        <v>102</v>
      </c>
      <c r="O7" s="36">
        <v>6</v>
      </c>
      <c r="P7" s="36">
        <v>100</v>
      </c>
      <c r="Q7" s="36">
        <v>3888</v>
      </c>
      <c r="R7" s="36">
        <v>11384</v>
      </c>
      <c r="S7" s="36">
        <v>139.44</v>
      </c>
      <c r="T7" s="36">
        <v>81.64</v>
      </c>
      <c r="U7" s="36">
        <v>684</v>
      </c>
      <c r="V7" s="36">
        <v>0.25</v>
      </c>
      <c r="W7" s="36">
        <v>2736</v>
      </c>
      <c r="X7" s="36">
        <v>79.14</v>
      </c>
      <c r="Y7" s="36">
        <v>75.14</v>
      </c>
      <c r="Z7" s="36">
        <v>65.03</v>
      </c>
      <c r="AA7" s="36">
        <v>69.11</v>
      </c>
      <c r="AB7" s="36">
        <v>68.08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1486.47</v>
      </c>
      <c r="BF7" s="36">
        <v>1402.8</v>
      </c>
      <c r="BG7" s="36">
        <v>1309.1300000000001</v>
      </c>
      <c r="BH7" s="36">
        <v>1195.67</v>
      </c>
      <c r="BI7" s="36">
        <v>1068.78</v>
      </c>
      <c r="BJ7" s="36">
        <v>442.18</v>
      </c>
      <c r="BK7" s="36">
        <v>421.01</v>
      </c>
      <c r="BL7" s="36">
        <v>430.64</v>
      </c>
      <c r="BM7" s="36">
        <v>446.63</v>
      </c>
      <c r="BN7" s="36">
        <v>416.91</v>
      </c>
      <c r="BO7" s="36">
        <v>375.36</v>
      </c>
      <c r="BP7" s="36">
        <v>69.66</v>
      </c>
      <c r="BQ7" s="36">
        <v>63.7</v>
      </c>
      <c r="BR7" s="36">
        <v>51.67</v>
      </c>
      <c r="BS7" s="36">
        <v>51.13</v>
      </c>
      <c r="BT7" s="36">
        <v>54.21</v>
      </c>
      <c r="BU7" s="36">
        <v>61.59</v>
      </c>
      <c r="BV7" s="36">
        <v>58.98</v>
      </c>
      <c r="BW7" s="36">
        <v>58.78</v>
      </c>
      <c r="BX7" s="36">
        <v>58.53</v>
      </c>
      <c r="BY7" s="36">
        <v>57.93</v>
      </c>
      <c r="BZ7" s="36">
        <v>60.44</v>
      </c>
      <c r="CA7" s="36">
        <v>207.26</v>
      </c>
      <c r="CB7" s="36">
        <v>242.76</v>
      </c>
      <c r="CC7" s="36">
        <v>301.73</v>
      </c>
      <c r="CD7" s="36">
        <v>307.85000000000002</v>
      </c>
      <c r="CE7" s="36">
        <v>307.92</v>
      </c>
      <c r="CF7" s="36">
        <v>242.92</v>
      </c>
      <c r="CG7" s="36">
        <v>253.84</v>
      </c>
      <c r="CH7" s="36">
        <v>257.02999999999997</v>
      </c>
      <c r="CI7" s="36">
        <v>266.57</v>
      </c>
      <c r="CJ7" s="36">
        <v>276.93</v>
      </c>
      <c r="CK7" s="36">
        <v>267.61</v>
      </c>
      <c r="CL7" s="36" t="s">
        <v>101</v>
      </c>
      <c r="CM7" s="36" t="s">
        <v>101</v>
      </c>
      <c r="CN7" s="36" t="s">
        <v>101</v>
      </c>
      <c r="CO7" s="36" t="s">
        <v>101</v>
      </c>
      <c r="CP7" s="36" t="s">
        <v>101</v>
      </c>
      <c r="CQ7" s="36">
        <v>57.53</v>
      </c>
      <c r="CR7" s="36">
        <v>60.03</v>
      </c>
      <c r="CS7" s="36">
        <v>61.93</v>
      </c>
      <c r="CT7" s="36">
        <v>58.06</v>
      </c>
      <c r="CU7" s="36">
        <v>59.08</v>
      </c>
      <c r="CV7" s="36">
        <v>57.75</v>
      </c>
      <c r="CW7" s="36">
        <v>79.31</v>
      </c>
      <c r="CX7" s="36">
        <v>81.27</v>
      </c>
      <c r="CY7" s="36">
        <v>84.64</v>
      </c>
      <c r="CZ7" s="36">
        <v>85.65</v>
      </c>
      <c r="DA7" s="36">
        <v>83.48</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2016-02-16T09:02:16Z</cp:lastPrinted>
  <dcterms:created xsi:type="dcterms:W3CDTF">2016-02-03T09:26:01Z</dcterms:created>
  <dcterms:modified xsi:type="dcterms:W3CDTF">2016-02-16T09:02:20Z</dcterms:modified>
  <cp:category/>
</cp:coreProperties>
</file>