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60 地域整備課\20 上下水道室\「経営比較分析表」について\経営分析　提出用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R10" i="4" s="1"/>
  <c r="N6" i="5"/>
  <c r="M6" i="5"/>
  <c r="B10" i="4" s="1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J10" i="4"/>
  <c r="AY8" i="4"/>
  <c r="AQ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<sst xmlns="http://schemas.openxmlformats.org/spreadsheetml/2006/main" count="217" uniqueCount="107">
  <si>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</si>
  <si>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</si>
  <si>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</si>
  <si>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</si>
  <si>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</si>
  <si>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</si>
  <si>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</si>
  <si>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</si>
  <si>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</si>
  <si>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</si>
  <si>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</si>
  <si>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</si>
  <si>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</si>
  <si>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</si>
  <si>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</si>
  <si>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</si>
  <si>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</si>
  <si>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</si>
  <si>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</si>
  <si>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</si>
  <si>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</si>
  <si>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</si>
  <si>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</si>
  <si>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</si>
  <si>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</si>
  <si>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</si>
  <si>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</si>
  <si>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</si>
  <si>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</si>
  <si>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</si>
  <si>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</si>
  <si>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</si>
  <si>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</si>
  <si>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</si>
  <si>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</si>
  <si>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</si>
  <si>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</si>
  <si>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</si>
  <si>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</si>
  <si>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</si>
  <si>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</si>
  <si>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</si>
  <si>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</si>
  <si>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</si>
  <si>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</si>
  <si>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</si>
  <si>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</si>
  <si>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</si>
  <si>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</si>
  <si>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</si>
  <si>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</si>
  <si>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</si>
  <si>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</si>
  <si>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</si>
  <si>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</si>
  <si>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</si>
  <si>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</si>
  <si>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</si>
  <si>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</si>
  <si>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</si>
  <si>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</si>
  <si>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</si>
  <si>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</si>
  <si>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</si>
  <si>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</si>
  <si>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</si>
  <si>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</si>
  <si>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</si>
  <si>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</si>
  <si>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</si>
  <si>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</si>
  <si>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</si>
  <si>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</si>
  <si>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</si>
  <si>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</si>
  <si>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</si>
  <si>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</si>
  <si>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</si>
  <si>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</si>
  <si>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</si>
  <si>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</si>
  <si>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</si>
  <si>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</si>
  <si>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</si>
  <si>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</si>
  <si>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</si>
  <si>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</si>
  <si>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</si>
  <si>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</si>
  <si>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</si>
  <si>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</si>
  <si>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</si>
  <si>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</si>
  <si>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伯耆町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</si>
  <si>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</si>
  <si>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</si>
  <si>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</si>
  <si>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</si>
  <si>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</si>
  <si>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</si>
  <si>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</si>
  <si>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</si>
  <si>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</si>
  <si>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</si>
  <si>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は100%を下回り、⑤料金回収率も100%を下回っているため、料金によって必要な経費を回収できていない状況にある。②累積欠損金比率も高い数値を示しているため、健全経営ができているとはいえない。短期的な支払い能力を示す③流動比率は100%を超えているが、この指標は余裕をもって200%を超えておきたい。全国平均、類似団体よりも低い数値となっている。④企業債残高対給水収益比率は全国平均、類似団体を上回り、企業債への依存度が高いと判断される。⑦施設利用率は全国平均を下回るが、類似団体は上回っている。⑧有収率については全国平均、類似団体を上回っているため、比較的漏水が少ないと考えられる。</t>
    <rPh sb="1" eb="3">
      <t>ケイジョウ</t>
    </rPh>
    <rPh sb="3" eb="5">
      <t>シュウシ</t>
    </rPh>
    <rPh sb="5" eb="7">
      <t>ヒリツ</t>
    </rPh>
    <rPh sb="13" eb="15">
      <t>シタマワ</t>
    </rPh>
    <rPh sb="18" eb="20">
      <t>リョウキン</t>
    </rPh>
    <rPh sb="20" eb="22">
      <t>カイシュウ</t>
    </rPh>
    <rPh sb="22" eb="23">
      <t>リツ</t>
    </rPh>
    <rPh sb="29" eb="31">
      <t>シタマワ</t>
    </rPh>
    <rPh sb="38" eb="40">
      <t>リョウキン</t>
    </rPh>
    <rPh sb="44" eb="46">
      <t>ヒツヨウ</t>
    </rPh>
    <rPh sb="47" eb="49">
      <t>ケイヒ</t>
    </rPh>
    <rPh sb="50" eb="52">
      <t>カイシュウ</t>
    </rPh>
    <rPh sb="58" eb="60">
      <t>ジョウキョウ</t>
    </rPh>
    <rPh sb="65" eb="67">
      <t>ルイセキ</t>
    </rPh>
    <rPh sb="67" eb="70">
      <t>ケッソンキン</t>
    </rPh>
    <rPh sb="70" eb="72">
      <t>ヒリツ</t>
    </rPh>
    <rPh sb="73" eb="74">
      <t>タカ</t>
    </rPh>
    <rPh sb="75" eb="77">
      <t>スウチ</t>
    </rPh>
    <rPh sb="78" eb="79">
      <t>シメ</t>
    </rPh>
    <rPh sb="86" eb="88">
      <t>ケンゼン</t>
    </rPh>
    <rPh sb="88" eb="90">
      <t>ケイエイ</t>
    </rPh>
    <rPh sb="103" eb="106">
      <t>タンキテキ</t>
    </rPh>
    <rPh sb="107" eb="109">
      <t>シハラ</t>
    </rPh>
    <rPh sb="110" eb="112">
      <t>ノウリョク</t>
    </rPh>
    <rPh sb="113" eb="114">
      <t>シメ</t>
    </rPh>
    <rPh sb="116" eb="118">
      <t>リュウドウ</t>
    </rPh>
    <rPh sb="118" eb="120">
      <t>ヒリツ</t>
    </rPh>
    <rPh sb="126" eb="127">
      <t>コ</t>
    </rPh>
    <rPh sb="135" eb="137">
      <t>シヒョウ</t>
    </rPh>
    <rPh sb="138" eb="140">
      <t>ヨユウ</t>
    </rPh>
    <rPh sb="149" eb="150">
      <t>コ</t>
    </rPh>
    <rPh sb="157" eb="159">
      <t>ゼンコク</t>
    </rPh>
    <rPh sb="159" eb="161">
      <t>ヘイキン</t>
    </rPh>
    <rPh sb="162" eb="164">
      <t>ルイジ</t>
    </rPh>
    <rPh sb="164" eb="166">
      <t>ダンタイ</t>
    </rPh>
    <rPh sb="169" eb="170">
      <t>ヒク</t>
    </rPh>
    <rPh sb="171" eb="173">
      <t>スウチ</t>
    </rPh>
    <rPh sb="181" eb="183">
      <t>キギョウ</t>
    </rPh>
    <rPh sb="183" eb="184">
      <t>サイ</t>
    </rPh>
    <rPh sb="184" eb="186">
      <t>ザンダカ</t>
    </rPh>
    <rPh sb="186" eb="187">
      <t>タイ</t>
    </rPh>
    <rPh sb="187" eb="189">
      <t>キュウスイ</t>
    </rPh>
    <rPh sb="189" eb="191">
      <t>シュウエキ</t>
    </rPh>
    <rPh sb="191" eb="193">
      <t>ヒリツ</t>
    </rPh>
    <rPh sb="194" eb="196">
      <t>ゼンコク</t>
    </rPh>
    <rPh sb="196" eb="198">
      <t>ヘイキン</t>
    </rPh>
    <rPh sb="199" eb="201">
      <t>ルイジ</t>
    </rPh>
    <rPh sb="201" eb="203">
      <t>ダンタイ</t>
    </rPh>
    <rPh sb="204" eb="206">
      <t>ウワマワ</t>
    </rPh>
    <rPh sb="208" eb="210">
      <t>キギョウ</t>
    </rPh>
    <rPh sb="210" eb="211">
      <t>サイ</t>
    </rPh>
    <rPh sb="213" eb="216">
      <t>イゾンド</t>
    </rPh>
    <rPh sb="217" eb="218">
      <t>タカ</t>
    </rPh>
    <rPh sb="220" eb="222">
      <t>ハンダン</t>
    </rPh>
    <rPh sb="227" eb="229">
      <t>シセツ</t>
    </rPh>
    <rPh sb="229" eb="232">
      <t>リヨウリツ</t>
    </rPh>
    <rPh sb="233" eb="235">
      <t>ゼンコク</t>
    </rPh>
    <rPh sb="235" eb="237">
      <t>ヘイキン</t>
    </rPh>
    <rPh sb="238" eb="240">
      <t>シタマワ</t>
    </rPh>
    <rPh sb="243" eb="245">
      <t>ルイジ</t>
    </rPh>
    <rPh sb="245" eb="247">
      <t>ダンタイ</t>
    </rPh>
    <rPh sb="248" eb="250">
      <t>ウワマワ</t>
    </rPh>
    <rPh sb="256" eb="257">
      <t>ユウ</t>
    </rPh>
    <rPh sb="257" eb="259">
      <t>シュウリツ</t>
    </rPh>
    <rPh sb="264" eb="266">
      <t>ゼンコク</t>
    </rPh>
    <rPh sb="266" eb="268">
      <t>ヘイキン</t>
    </rPh>
    <rPh sb="269" eb="271">
      <t>ルイジ</t>
    </rPh>
    <rPh sb="271" eb="273">
      <t>ダンタイ</t>
    </rPh>
    <rPh sb="274" eb="276">
      <t>ウワマワ</t>
    </rPh>
    <rPh sb="283" eb="286">
      <t>ヒカクテキ</t>
    </rPh>
    <rPh sb="286" eb="288">
      <t>ロウスイ</t>
    </rPh>
    <rPh sb="289" eb="290">
      <t>スク</t>
    </rPh>
    <rPh sb="293" eb="294">
      <t>カンガ</t>
    </rPh>
    <phoneticPr fontId="4"/>
  </si>
  <si>
    <t>現状、健全経営ができているとはいえない状況である。今後固定資産の老朽化が進むにつれ、修繕や更新が増加してくる。当然資金が必要となってくるため、企業債の借入、もしくは料金改定も視野に入れた資金運用が必要となる。平成２８年度より簡易水道と統合し、計画的な運用を行うことによって健全経営を目指したい。</t>
    <rPh sb="0" eb="2">
      <t>ゲンジョウ</t>
    </rPh>
    <rPh sb="3" eb="5">
      <t>ケンゼン</t>
    </rPh>
    <rPh sb="5" eb="7">
      <t>ケイエイ</t>
    </rPh>
    <rPh sb="19" eb="21">
      <t>ジョウキョウ</t>
    </rPh>
    <rPh sb="25" eb="27">
      <t>コンゴ</t>
    </rPh>
    <rPh sb="27" eb="29">
      <t>コテイ</t>
    </rPh>
    <rPh sb="29" eb="31">
      <t>シサン</t>
    </rPh>
    <rPh sb="32" eb="34">
      <t>ロウキュウ</t>
    </rPh>
    <rPh sb="34" eb="35">
      <t>カ</t>
    </rPh>
    <rPh sb="36" eb="37">
      <t>スス</t>
    </rPh>
    <rPh sb="42" eb="44">
      <t>シュウゼン</t>
    </rPh>
    <rPh sb="45" eb="47">
      <t>コウシン</t>
    </rPh>
    <rPh sb="48" eb="50">
      <t>ゾウカ</t>
    </rPh>
    <rPh sb="55" eb="57">
      <t>トウゼン</t>
    </rPh>
    <rPh sb="57" eb="59">
      <t>シキン</t>
    </rPh>
    <rPh sb="60" eb="62">
      <t>ヒツヨウ</t>
    </rPh>
    <rPh sb="71" eb="73">
      <t>キギョウ</t>
    </rPh>
    <rPh sb="73" eb="74">
      <t>サイ</t>
    </rPh>
    <rPh sb="75" eb="77">
      <t>カリイレ</t>
    </rPh>
    <rPh sb="82" eb="84">
      <t>リョウキン</t>
    </rPh>
    <rPh sb="84" eb="86">
      <t>カイテイ</t>
    </rPh>
    <rPh sb="87" eb="89">
      <t>シヤ</t>
    </rPh>
    <rPh sb="90" eb="91">
      <t>イ</t>
    </rPh>
    <rPh sb="93" eb="95">
      <t>シキン</t>
    </rPh>
    <rPh sb="95" eb="97">
      <t>ウンヨウ</t>
    </rPh>
    <rPh sb="98" eb="100">
      <t>ヒツヨウ</t>
    </rPh>
    <rPh sb="104" eb="106">
      <t>ヘイセイ</t>
    </rPh>
    <rPh sb="108" eb="110">
      <t>ネンド</t>
    </rPh>
    <rPh sb="112" eb="114">
      <t>カンイ</t>
    </rPh>
    <rPh sb="114" eb="116">
      <t>スイドウ</t>
    </rPh>
    <rPh sb="117" eb="119">
      <t>トウゴウ</t>
    </rPh>
    <rPh sb="121" eb="124">
      <t>ケイカクテキ</t>
    </rPh>
    <rPh sb="125" eb="127">
      <t>ウンヨウ</t>
    </rPh>
    <rPh sb="128" eb="129">
      <t>オコナ</t>
    </rPh>
    <rPh sb="136" eb="138">
      <t>ケンゼン</t>
    </rPh>
    <rPh sb="138" eb="140">
      <t>ケイエイ</t>
    </rPh>
    <rPh sb="141" eb="143">
      <t>メザ</t>
    </rPh>
    <phoneticPr fontId="4"/>
  </si>
  <si>
    <t>①有形固定資産減価償却率は、全国平均、類似団体を上回っており、今後も徐々に上昇していく見込みである。②管路経年化率も、全国平均、類似団体を上回っている。これは③管路更新率にも関わってくるが、平成26年度より6年をかけ老朽管更新予定であるため、今後改善が見込まれ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ゼンコク</t>
    </rPh>
    <rPh sb="16" eb="18">
      <t>ヘイキン</t>
    </rPh>
    <rPh sb="19" eb="21">
      <t>ルイジ</t>
    </rPh>
    <rPh sb="21" eb="23">
      <t>ダンタイ</t>
    </rPh>
    <rPh sb="24" eb="26">
      <t>ウワマワ</t>
    </rPh>
    <rPh sb="31" eb="33">
      <t>コンゴ</t>
    </rPh>
    <rPh sb="34" eb="36">
      <t>ジョジョ</t>
    </rPh>
    <rPh sb="37" eb="39">
      <t>ジョウショウ</t>
    </rPh>
    <rPh sb="43" eb="45">
      <t>ミコ</t>
    </rPh>
    <rPh sb="51" eb="53">
      <t>カンロ</t>
    </rPh>
    <rPh sb="53" eb="56">
      <t>ケイネンカ</t>
    </rPh>
    <rPh sb="56" eb="57">
      <t>リツ</t>
    </rPh>
    <rPh sb="59" eb="61">
      <t>ゼンコク</t>
    </rPh>
    <rPh sb="61" eb="63">
      <t>ヘイキン</t>
    </rPh>
    <rPh sb="64" eb="66">
      <t>ルイジ</t>
    </rPh>
    <rPh sb="66" eb="68">
      <t>ダンタイ</t>
    </rPh>
    <rPh sb="69" eb="71">
      <t>ウワマワ</t>
    </rPh>
    <rPh sb="80" eb="82">
      <t>カンロ</t>
    </rPh>
    <rPh sb="82" eb="84">
      <t>コウシン</t>
    </rPh>
    <rPh sb="84" eb="85">
      <t>リツ</t>
    </rPh>
    <rPh sb="87" eb="88">
      <t>カカ</t>
    </rPh>
    <rPh sb="95" eb="97">
      <t>ヘイセイ</t>
    </rPh>
    <rPh sb="99" eb="101">
      <t>ネンド</t>
    </rPh>
    <rPh sb="104" eb="105">
      <t>ネン</t>
    </rPh>
    <rPh sb="108" eb="110">
      <t>ロウキュウ</t>
    </rPh>
    <rPh sb="110" eb="111">
      <t>カン</t>
    </rPh>
    <rPh sb="111" eb="113">
      <t>コウシン</t>
    </rPh>
    <rPh sb="113" eb="115">
      <t>ヨテイ</t>
    </rPh>
    <rPh sb="121" eb="123">
      <t>コンゴ</t>
    </rPh>
    <rPh sb="123" eb="125">
      <t>カイゼン</t>
    </rPh>
    <rPh sb="126" eb="128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</si>
</sst>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943648"/>
        <c:axId val="15701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0.82</c:v>
                </c:pt>
                <c:pt idx="2">
                  <c:v>0.66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43648"/>
        <c:axId val="157013240"/>
      </c:lineChart>
      <c:dateAx>
        <c:axId val="11694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013240"/>
        <c:crosses val="autoZero"/>
        <c:auto val="1"/>
        <c:lblOffset val="100"/>
        <c:baseTimeUnit val="years"/>
      </c:dateAx>
      <c:valAx>
        <c:axId val="15701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94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54.6</c:v>
                </c:pt>
                <c:pt idx="1">
                  <c:v>53.23</c:v>
                </c:pt>
                <c:pt idx="2">
                  <c:v>54.46</c:v>
                </c:pt>
                <c:pt idx="3">
                  <c:v>54.52</c:v>
                </c:pt>
                <c:pt idx="4">
                  <c:v>52.44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24408"/>
        <c:axId val="15792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50.49</c:v>
                </c:pt>
                <c:pt idx="2">
                  <c:v>49.69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24408"/>
        <c:axId val="157924800"/>
      </c:lineChart>
      <c:dateAx>
        <c:axId val="157924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24800"/>
        <c:crosses val="autoZero"/>
        <c:auto val="1"/>
        <c:lblOffset val="100"/>
        <c:baseTimeUnit val="years"/>
      </c:dateAx>
      <c:valAx>
        <c:axId val="15792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924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90.91</c:v>
                </c:pt>
                <c:pt idx="2">
                  <c:v>90.91</c:v>
                </c:pt>
                <c:pt idx="3">
                  <c:v>90.91</c:v>
                </c:pt>
                <c:pt idx="4">
                  <c:v>91.74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25976"/>
        <c:axId val="15792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80.81</c:v>
                </c:pt>
                <c:pt idx="1">
                  <c:v>78.7</c:v>
                </c:pt>
                <c:pt idx="2">
                  <c:v>80.010000000000005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25976"/>
        <c:axId val="157926368"/>
      </c:lineChart>
      <c:dateAx>
        <c:axId val="157925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26368"/>
        <c:crosses val="autoZero"/>
        <c:auto val="1"/>
        <c:lblOffset val="100"/>
        <c:baseTimeUnit val="years"/>
      </c:dateAx>
      <c:valAx>
        <c:axId val="15792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925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91.34</c:v>
                </c:pt>
                <c:pt idx="1">
                  <c:v>58.53</c:v>
                </c:pt>
                <c:pt idx="2">
                  <c:v>91.76</c:v>
                </c:pt>
                <c:pt idx="3">
                  <c:v>87.71</c:v>
                </c:pt>
                <c:pt idx="4">
                  <c:v>93.69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097072"/>
        <c:axId val="15717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104.82</c:v>
                </c:pt>
                <c:pt idx="2">
                  <c:v>104.95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97072"/>
        <c:axId val="157170144"/>
      </c:lineChart>
      <c:dateAx>
        <c:axId val="15709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170144"/>
        <c:crosses val="autoZero"/>
        <c:auto val="1"/>
        <c:lblOffset val="100"/>
        <c:baseTimeUnit val="years"/>
      </c:dateAx>
      <c:valAx>
        <c:axId val="15717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09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39.729999999999997</c:v>
                </c:pt>
                <c:pt idx="1">
                  <c:v>37.47</c:v>
                </c:pt>
                <c:pt idx="2">
                  <c:v>39.24</c:v>
                </c:pt>
                <c:pt idx="3">
                  <c:v>44.91</c:v>
                </c:pt>
                <c:pt idx="4">
                  <c:v>48.16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022336"/>
        <c:axId val="15721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34.24</c:v>
                </c:pt>
                <c:pt idx="2">
                  <c:v>35.18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22336"/>
        <c:axId val="157217312"/>
      </c:lineChart>
      <c:dateAx>
        <c:axId val="15702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217312"/>
        <c:crosses val="autoZero"/>
        <c:auto val="1"/>
        <c:lblOffset val="100"/>
        <c:baseTimeUnit val="years"/>
      </c:dateAx>
      <c:valAx>
        <c:axId val="15721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02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17.11</c:v>
                </c:pt>
                <c:pt idx="1">
                  <c:v>17.11</c:v>
                </c:pt>
                <c:pt idx="2">
                  <c:v>17.11</c:v>
                </c:pt>
                <c:pt idx="3">
                  <c:v>17.11</c:v>
                </c:pt>
                <c:pt idx="4">
                  <c:v>17.079999999999998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78736"/>
        <c:axId val="15730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6.34</c:v>
                </c:pt>
                <c:pt idx="1">
                  <c:v>6.81</c:v>
                </c:pt>
                <c:pt idx="2">
                  <c:v>8.41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78736"/>
        <c:axId val="157307216"/>
      </c:lineChart>
      <c:dateAx>
        <c:axId val="15717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307216"/>
        <c:crosses val="autoZero"/>
        <c:auto val="1"/>
        <c:lblOffset val="100"/>
        <c:baseTimeUnit val="years"/>
      </c:dateAx>
      <c:valAx>
        <c:axId val="15730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7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202.22</c:v>
                </c:pt>
                <c:pt idx="1">
                  <c:v>287.05</c:v>
                </c:pt>
                <c:pt idx="2">
                  <c:v>285.54000000000002</c:v>
                </c:pt>
                <c:pt idx="3">
                  <c:v>378.2</c:v>
                </c:pt>
                <c:pt idx="4">
                  <c:v>168.39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43768"/>
        <c:axId val="15654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23.31</c:v>
                </c:pt>
                <c:pt idx="1">
                  <c:v>26.83</c:v>
                </c:pt>
                <c:pt idx="2">
                  <c:v>26.81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3768"/>
        <c:axId val="156544160"/>
      </c:lineChart>
      <c:dateAx>
        <c:axId val="156543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544160"/>
        <c:crosses val="autoZero"/>
        <c:auto val="1"/>
        <c:lblOffset val="100"/>
        <c:baseTimeUnit val="years"/>
      </c:dateAx>
      <c:valAx>
        <c:axId val="156544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543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477.97</c:v>
                </c:pt>
                <c:pt idx="1">
                  <c:v>449.89</c:v>
                </c:pt>
                <c:pt idx="2">
                  <c:v>837.25</c:v>
                </c:pt>
                <c:pt idx="3">
                  <c:v>762.15</c:v>
                </c:pt>
                <c:pt idx="4">
                  <c:v>171.63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46120"/>
        <c:axId val="15654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1129.9100000000001</c:v>
                </c:pt>
                <c:pt idx="1">
                  <c:v>1197.1099999999999</c:v>
                </c:pt>
                <c:pt idx="2">
                  <c:v>1002.64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6120"/>
        <c:axId val="156546512"/>
      </c:lineChart>
      <c:dateAx>
        <c:axId val="156546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546512"/>
        <c:crosses val="autoZero"/>
        <c:auto val="1"/>
        <c:lblOffset val="100"/>
        <c:baseTimeUnit val="years"/>
      </c:dateAx>
      <c:valAx>
        <c:axId val="156546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546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782.15</c:v>
                </c:pt>
                <c:pt idx="1">
                  <c:v>760.44</c:v>
                </c:pt>
                <c:pt idx="2">
                  <c:v>603.79</c:v>
                </c:pt>
                <c:pt idx="3">
                  <c:v>571.41999999999996</c:v>
                </c:pt>
                <c:pt idx="4">
                  <c:v>601.11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45728"/>
        <c:axId val="15777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540.94000000000005</c:v>
                </c:pt>
                <c:pt idx="1">
                  <c:v>532.29999999999995</c:v>
                </c:pt>
                <c:pt idx="2">
                  <c:v>520.29999999999995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5728"/>
        <c:axId val="157773008"/>
      </c:lineChart>
      <c:dateAx>
        <c:axId val="15654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773008"/>
        <c:crosses val="autoZero"/>
        <c:auto val="1"/>
        <c:lblOffset val="100"/>
        <c:baseTimeUnit val="years"/>
      </c:dateAx>
      <c:valAx>
        <c:axId val="157773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54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82.31</c:v>
                </c:pt>
                <c:pt idx="1">
                  <c:v>53.42</c:v>
                </c:pt>
                <c:pt idx="2">
                  <c:v>82.34</c:v>
                </c:pt>
                <c:pt idx="3">
                  <c:v>68.91</c:v>
                </c:pt>
                <c:pt idx="4">
                  <c:v>79.78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74184"/>
        <c:axId val="15777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93.43</c:v>
                </c:pt>
                <c:pt idx="1">
                  <c:v>90.17</c:v>
                </c:pt>
                <c:pt idx="2">
                  <c:v>90.69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74184"/>
        <c:axId val="157774576"/>
      </c:lineChart>
      <c:dateAx>
        <c:axId val="157774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774576"/>
        <c:crosses val="autoZero"/>
        <c:auto val="1"/>
        <c:lblOffset val="100"/>
        <c:baseTimeUnit val="years"/>
      </c:dateAx>
      <c:valAx>
        <c:axId val="15777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774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126.37</c:v>
                </c:pt>
                <c:pt idx="1">
                  <c:v>195.11</c:v>
                </c:pt>
                <c:pt idx="2">
                  <c:v>126.5</c:v>
                </c:pt>
                <c:pt idx="3">
                  <c:v>150.63</c:v>
                </c:pt>
                <c:pt idx="4">
                  <c:v>130.25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75752"/>
        <c:axId val="15777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210.28</c:v>
                </c:pt>
                <c:pt idx="2">
                  <c:v>211.08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75752"/>
        <c:axId val="157776144"/>
      </c:lineChart>
      <c:dateAx>
        <c:axId val="157775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776144"/>
        <c:crosses val="autoZero"/>
        <c:auto val="1"/>
        <c:lblOffset val="100"/>
        <c:baseTimeUnit val="years"/>
      </c:dateAx>
      <c:valAx>
        <c:axId val="15777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775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W46" zoomScale="80" zoomScaleNormal="80" workbookViewId="0">
      <selection activeCell="B60" sqref="B60:BJ6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鳥取県　伯耆町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11384</v>
      </c>
      <c r="AJ8" s="75"/>
      <c r="AK8" s="75"/>
      <c r="AL8" s="75"/>
      <c r="AM8" s="75"/>
      <c r="AN8" s="75"/>
      <c r="AO8" s="75"/>
      <c r="AP8" s="76"/>
      <c r="AQ8" s="57">
        <f>データ!R6</f>
        <v>139.44</v>
      </c>
      <c r="AR8" s="57"/>
      <c r="AS8" s="57"/>
      <c r="AT8" s="57"/>
      <c r="AU8" s="57"/>
      <c r="AV8" s="57"/>
      <c r="AW8" s="57"/>
      <c r="AX8" s="57"/>
      <c r="AY8" s="57">
        <f>データ!S6</f>
        <v>81.64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53.85</v>
      </c>
      <c r="K10" s="57"/>
      <c r="L10" s="57"/>
      <c r="M10" s="57"/>
      <c r="N10" s="57"/>
      <c r="O10" s="57"/>
      <c r="P10" s="57"/>
      <c r="Q10" s="57"/>
      <c r="R10" s="57">
        <f>データ!O6</f>
        <v>44.23</v>
      </c>
      <c r="S10" s="57"/>
      <c r="T10" s="57"/>
      <c r="U10" s="57"/>
      <c r="V10" s="57"/>
      <c r="W10" s="57"/>
      <c r="X10" s="57"/>
      <c r="Y10" s="57"/>
      <c r="Z10" s="65">
        <f>データ!P6</f>
        <v>2160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5041</v>
      </c>
      <c r="AJ10" s="65"/>
      <c r="AK10" s="65"/>
      <c r="AL10" s="65"/>
      <c r="AM10" s="65"/>
      <c r="AN10" s="65"/>
      <c r="AO10" s="65"/>
      <c r="AP10" s="65"/>
      <c r="AQ10" s="57">
        <f>データ!U6</f>
        <v>5.72</v>
      </c>
      <c r="AR10" s="57"/>
      <c r="AS10" s="57"/>
      <c r="AT10" s="57"/>
      <c r="AU10" s="57"/>
      <c r="AV10" s="57"/>
      <c r="AW10" s="57"/>
      <c r="AX10" s="57"/>
      <c r="AY10" s="57">
        <f>データ!V6</f>
        <v>881.29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106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313904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鳥取県　伯耆町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53.85</v>
      </c>
      <c r="O6" s="32">
        <f t="shared" si="3"/>
        <v>44.23</v>
      </c>
      <c r="P6" s="32">
        <f t="shared" si="3"/>
        <v>2160</v>
      </c>
      <c r="Q6" s="32">
        <f t="shared" si="3"/>
        <v>11384</v>
      </c>
      <c r="R6" s="32">
        <f t="shared" si="3"/>
        <v>139.44</v>
      </c>
      <c r="S6" s="32">
        <f t="shared" si="3"/>
        <v>81.64</v>
      </c>
      <c r="T6" s="32">
        <f t="shared" si="3"/>
        <v>5041</v>
      </c>
      <c r="U6" s="32">
        <f t="shared" si="3"/>
        <v>5.72</v>
      </c>
      <c r="V6" s="32">
        <f t="shared" si="3"/>
        <v>881.29</v>
      </c>
      <c r="W6" s="33">
        <f>IF(W7="",NA(),W7)</f>
        <v>91.34</v>
      </c>
      <c r="X6" s="33">
        <f t="shared" ref="X6:AF6" si="4">IF(X7="",NA(),X7)</f>
        <v>58.53</v>
      </c>
      <c r="Y6" s="33">
        <f t="shared" si="4"/>
        <v>91.76</v>
      </c>
      <c r="Z6" s="33">
        <f t="shared" si="4"/>
        <v>87.71</v>
      </c>
      <c r="AA6" s="33">
        <f t="shared" si="4"/>
        <v>93.69</v>
      </c>
      <c r="AB6" s="33">
        <f t="shared" si="4"/>
        <v>108.06</v>
      </c>
      <c r="AC6" s="33">
        <f t="shared" si="4"/>
        <v>104.82</v>
      </c>
      <c r="AD6" s="33">
        <f t="shared" si="4"/>
        <v>104.95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3">
        <f>IF(AH7="",NA(),AH7)</f>
        <v>202.22</v>
      </c>
      <c r="AI6" s="33">
        <f t="shared" ref="AI6:AQ6" si="5">IF(AI7="",NA(),AI7)</f>
        <v>287.05</v>
      </c>
      <c r="AJ6" s="33">
        <f t="shared" si="5"/>
        <v>285.54000000000002</v>
      </c>
      <c r="AK6" s="33">
        <f t="shared" si="5"/>
        <v>378.2</v>
      </c>
      <c r="AL6" s="33">
        <f t="shared" si="5"/>
        <v>168.39</v>
      </c>
      <c r="AM6" s="33">
        <f t="shared" si="5"/>
        <v>23.31</v>
      </c>
      <c r="AN6" s="33">
        <f t="shared" si="5"/>
        <v>26.83</v>
      </c>
      <c r="AO6" s="33">
        <f t="shared" si="5"/>
        <v>26.81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477.97</v>
      </c>
      <c r="AT6" s="33">
        <f t="shared" ref="AT6:BB6" si="6">IF(AT7="",NA(),AT7)</f>
        <v>449.89</v>
      </c>
      <c r="AU6" s="33">
        <f t="shared" si="6"/>
        <v>837.25</v>
      </c>
      <c r="AV6" s="33">
        <f t="shared" si="6"/>
        <v>762.15</v>
      </c>
      <c r="AW6" s="33">
        <f t="shared" si="6"/>
        <v>171.63</v>
      </c>
      <c r="AX6" s="33">
        <f t="shared" si="6"/>
        <v>1129.9100000000001</v>
      </c>
      <c r="AY6" s="33">
        <f t="shared" si="6"/>
        <v>1197.1099999999999</v>
      </c>
      <c r="AZ6" s="33">
        <f t="shared" si="6"/>
        <v>1002.64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3">
        <f>IF(BD7="",NA(),BD7)</f>
        <v>782.15</v>
      </c>
      <c r="BE6" s="33">
        <f t="shared" ref="BE6:BM6" si="7">IF(BE7="",NA(),BE7)</f>
        <v>760.44</v>
      </c>
      <c r="BF6" s="33">
        <f t="shared" si="7"/>
        <v>603.79</v>
      </c>
      <c r="BG6" s="33">
        <f t="shared" si="7"/>
        <v>571.41999999999996</v>
      </c>
      <c r="BH6" s="33">
        <f t="shared" si="7"/>
        <v>601.11</v>
      </c>
      <c r="BI6" s="33">
        <f t="shared" si="7"/>
        <v>540.94000000000005</v>
      </c>
      <c r="BJ6" s="33">
        <f t="shared" si="7"/>
        <v>532.29999999999995</v>
      </c>
      <c r="BK6" s="33">
        <f t="shared" si="7"/>
        <v>520.29999999999995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82.31</v>
      </c>
      <c r="BP6" s="33">
        <f t="shared" ref="BP6:BX6" si="8">IF(BP7="",NA(),BP7)</f>
        <v>53.42</v>
      </c>
      <c r="BQ6" s="33">
        <f t="shared" si="8"/>
        <v>82.34</v>
      </c>
      <c r="BR6" s="33">
        <f t="shared" si="8"/>
        <v>68.91</v>
      </c>
      <c r="BS6" s="33">
        <f t="shared" si="8"/>
        <v>79.78</v>
      </c>
      <c r="BT6" s="33">
        <f t="shared" si="8"/>
        <v>93.43</v>
      </c>
      <c r="BU6" s="33">
        <f t="shared" si="8"/>
        <v>90.17</v>
      </c>
      <c r="BV6" s="33">
        <f t="shared" si="8"/>
        <v>90.69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126.37</v>
      </c>
      <c r="CA6" s="33">
        <f t="shared" ref="CA6:CI6" si="9">IF(CA7="",NA(),CA7)</f>
        <v>195.11</v>
      </c>
      <c r="CB6" s="33">
        <f t="shared" si="9"/>
        <v>126.5</v>
      </c>
      <c r="CC6" s="33">
        <f t="shared" si="9"/>
        <v>150.63</v>
      </c>
      <c r="CD6" s="33">
        <f t="shared" si="9"/>
        <v>130.25</v>
      </c>
      <c r="CE6" s="33">
        <f t="shared" si="9"/>
        <v>204.24</v>
      </c>
      <c r="CF6" s="33">
        <f t="shared" si="9"/>
        <v>210.28</v>
      </c>
      <c r="CG6" s="33">
        <f t="shared" si="9"/>
        <v>211.08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54.6</v>
      </c>
      <c r="CL6" s="33">
        <f t="shared" ref="CL6:CT6" si="10">IF(CL7="",NA(),CL7)</f>
        <v>53.23</v>
      </c>
      <c r="CM6" s="33">
        <f t="shared" si="10"/>
        <v>54.46</v>
      </c>
      <c r="CN6" s="33">
        <f t="shared" si="10"/>
        <v>54.52</v>
      </c>
      <c r="CO6" s="33">
        <f t="shared" si="10"/>
        <v>52.44</v>
      </c>
      <c r="CP6" s="33">
        <f t="shared" si="10"/>
        <v>51.05</v>
      </c>
      <c r="CQ6" s="33">
        <f t="shared" si="10"/>
        <v>50.49</v>
      </c>
      <c r="CR6" s="33">
        <f t="shared" si="10"/>
        <v>49.69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90.91</v>
      </c>
      <c r="CW6" s="33">
        <f t="shared" ref="CW6:DE6" si="11">IF(CW7="",NA(),CW7)</f>
        <v>90.91</v>
      </c>
      <c r="CX6" s="33">
        <f t="shared" si="11"/>
        <v>90.91</v>
      </c>
      <c r="CY6" s="33">
        <f t="shared" si="11"/>
        <v>90.91</v>
      </c>
      <c r="CZ6" s="33">
        <f t="shared" si="11"/>
        <v>91.74</v>
      </c>
      <c r="DA6" s="33">
        <f t="shared" si="11"/>
        <v>80.81</v>
      </c>
      <c r="DB6" s="33">
        <f t="shared" si="11"/>
        <v>78.7</v>
      </c>
      <c r="DC6" s="33">
        <f t="shared" si="11"/>
        <v>80.010000000000005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39.729999999999997</v>
      </c>
      <c r="DH6" s="33">
        <f t="shared" ref="DH6:DP6" si="12">IF(DH7="",NA(),DH7)</f>
        <v>37.47</v>
      </c>
      <c r="DI6" s="33">
        <f t="shared" si="12"/>
        <v>39.24</v>
      </c>
      <c r="DJ6" s="33">
        <f t="shared" si="12"/>
        <v>44.91</v>
      </c>
      <c r="DK6" s="33">
        <f t="shared" si="12"/>
        <v>48.16</v>
      </c>
      <c r="DL6" s="33">
        <f t="shared" si="12"/>
        <v>33.21</v>
      </c>
      <c r="DM6" s="33">
        <f t="shared" si="12"/>
        <v>34.24</v>
      </c>
      <c r="DN6" s="33">
        <f t="shared" si="12"/>
        <v>35.18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3">
        <f>IF(DR7="",NA(),DR7)</f>
        <v>17.11</v>
      </c>
      <c r="DS6" s="33">
        <f t="shared" ref="DS6:EA6" si="13">IF(DS7="",NA(),DS7)</f>
        <v>17.11</v>
      </c>
      <c r="DT6" s="33">
        <f t="shared" si="13"/>
        <v>17.11</v>
      </c>
      <c r="DU6" s="33">
        <f t="shared" si="13"/>
        <v>17.11</v>
      </c>
      <c r="DV6" s="33">
        <f t="shared" si="13"/>
        <v>17.079999999999998</v>
      </c>
      <c r="DW6" s="33">
        <f t="shared" si="13"/>
        <v>6.34</v>
      </c>
      <c r="DX6" s="33">
        <f t="shared" si="13"/>
        <v>6.81</v>
      </c>
      <c r="DY6" s="33">
        <f t="shared" si="13"/>
        <v>8.41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3">
        <f t="shared" si="14"/>
        <v>0.44</v>
      </c>
      <c r="EH6" s="33">
        <f t="shared" si="14"/>
        <v>0.81</v>
      </c>
      <c r="EI6" s="33">
        <f t="shared" si="14"/>
        <v>0.82</v>
      </c>
      <c r="EJ6" s="33">
        <f t="shared" si="14"/>
        <v>0.66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313904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53.85</v>
      </c>
      <c r="O7" s="36">
        <v>44.23</v>
      </c>
      <c r="P7" s="36">
        <v>2160</v>
      </c>
      <c r="Q7" s="36">
        <v>11384</v>
      </c>
      <c r="R7" s="36">
        <v>139.44</v>
      </c>
      <c r="S7" s="36">
        <v>81.64</v>
      </c>
      <c r="T7" s="36">
        <v>5041</v>
      </c>
      <c r="U7" s="36">
        <v>5.72</v>
      </c>
      <c r="V7" s="36">
        <v>881.29</v>
      </c>
      <c r="W7" s="36">
        <v>91.34</v>
      </c>
      <c r="X7" s="36">
        <v>58.53</v>
      </c>
      <c r="Y7" s="36">
        <v>91.76</v>
      </c>
      <c r="Z7" s="36">
        <v>87.71</v>
      </c>
      <c r="AA7" s="36">
        <v>93.69</v>
      </c>
      <c r="AB7" s="36">
        <v>108.06</v>
      </c>
      <c r="AC7" s="36">
        <v>104.82</v>
      </c>
      <c r="AD7" s="36">
        <v>104.95</v>
      </c>
      <c r="AE7" s="36">
        <v>105.53</v>
      </c>
      <c r="AF7" s="36">
        <v>107.2</v>
      </c>
      <c r="AG7" s="36">
        <v>113.03</v>
      </c>
      <c r="AH7" s="36">
        <v>202.22</v>
      </c>
      <c r="AI7" s="36">
        <v>287.05</v>
      </c>
      <c r="AJ7" s="36">
        <v>285.54000000000002</v>
      </c>
      <c r="AK7" s="36">
        <v>378.2</v>
      </c>
      <c r="AL7" s="36">
        <v>168.39</v>
      </c>
      <c r="AM7" s="36">
        <v>23.31</v>
      </c>
      <c r="AN7" s="36">
        <v>26.83</v>
      </c>
      <c r="AO7" s="36">
        <v>26.81</v>
      </c>
      <c r="AP7" s="36">
        <v>28.31</v>
      </c>
      <c r="AQ7" s="36">
        <v>13.46</v>
      </c>
      <c r="AR7" s="36">
        <v>0.81</v>
      </c>
      <c r="AS7" s="36">
        <v>477.97</v>
      </c>
      <c r="AT7" s="36">
        <v>449.89</v>
      </c>
      <c r="AU7" s="36">
        <v>837.25</v>
      </c>
      <c r="AV7" s="36">
        <v>762.15</v>
      </c>
      <c r="AW7" s="36">
        <v>171.63</v>
      </c>
      <c r="AX7" s="36">
        <v>1129.9100000000001</v>
      </c>
      <c r="AY7" s="36">
        <v>1197.1099999999999</v>
      </c>
      <c r="AZ7" s="36">
        <v>1002.64</v>
      </c>
      <c r="BA7" s="36">
        <v>1164.51</v>
      </c>
      <c r="BB7" s="36">
        <v>434.72</v>
      </c>
      <c r="BC7" s="36">
        <v>264.16000000000003</v>
      </c>
      <c r="BD7" s="36">
        <v>782.15</v>
      </c>
      <c r="BE7" s="36">
        <v>760.44</v>
      </c>
      <c r="BF7" s="36">
        <v>603.79</v>
      </c>
      <c r="BG7" s="36">
        <v>571.41999999999996</v>
      </c>
      <c r="BH7" s="36">
        <v>601.11</v>
      </c>
      <c r="BI7" s="36">
        <v>540.94000000000005</v>
      </c>
      <c r="BJ7" s="36">
        <v>532.29999999999995</v>
      </c>
      <c r="BK7" s="36">
        <v>520.29999999999995</v>
      </c>
      <c r="BL7" s="36">
        <v>498.27</v>
      </c>
      <c r="BM7" s="36">
        <v>495.76</v>
      </c>
      <c r="BN7" s="36">
        <v>283.72000000000003</v>
      </c>
      <c r="BO7" s="36">
        <v>82.31</v>
      </c>
      <c r="BP7" s="36">
        <v>53.42</v>
      </c>
      <c r="BQ7" s="36">
        <v>82.34</v>
      </c>
      <c r="BR7" s="36">
        <v>68.91</v>
      </c>
      <c r="BS7" s="36">
        <v>79.78</v>
      </c>
      <c r="BT7" s="36">
        <v>93.43</v>
      </c>
      <c r="BU7" s="36">
        <v>90.17</v>
      </c>
      <c r="BV7" s="36">
        <v>90.69</v>
      </c>
      <c r="BW7" s="36">
        <v>90.64</v>
      </c>
      <c r="BX7" s="36">
        <v>93.66</v>
      </c>
      <c r="BY7" s="36">
        <v>104.6</v>
      </c>
      <c r="BZ7" s="36">
        <v>126.37</v>
      </c>
      <c r="CA7" s="36">
        <v>195.11</v>
      </c>
      <c r="CB7" s="36">
        <v>126.5</v>
      </c>
      <c r="CC7" s="36">
        <v>150.63</v>
      </c>
      <c r="CD7" s="36">
        <v>130.25</v>
      </c>
      <c r="CE7" s="36">
        <v>204.24</v>
      </c>
      <c r="CF7" s="36">
        <v>210.28</v>
      </c>
      <c r="CG7" s="36">
        <v>211.08</v>
      </c>
      <c r="CH7" s="36">
        <v>213.52</v>
      </c>
      <c r="CI7" s="36">
        <v>208.21</v>
      </c>
      <c r="CJ7" s="36">
        <v>164.21</v>
      </c>
      <c r="CK7" s="36">
        <v>54.6</v>
      </c>
      <c r="CL7" s="36">
        <v>53.23</v>
      </c>
      <c r="CM7" s="36">
        <v>54.46</v>
      </c>
      <c r="CN7" s="36">
        <v>54.52</v>
      </c>
      <c r="CO7" s="36">
        <v>52.44</v>
      </c>
      <c r="CP7" s="36">
        <v>51.05</v>
      </c>
      <c r="CQ7" s="36">
        <v>50.49</v>
      </c>
      <c r="CR7" s="36">
        <v>49.69</v>
      </c>
      <c r="CS7" s="36">
        <v>49.77</v>
      </c>
      <c r="CT7" s="36">
        <v>49.22</v>
      </c>
      <c r="CU7" s="36">
        <v>59.8</v>
      </c>
      <c r="CV7" s="36">
        <v>90.91</v>
      </c>
      <c r="CW7" s="36">
        <v>90.91</v>
      </c>
      <c r="CX7" s="36">
        <v>90.91</v>
      </c>
      <c r="CY7" s="36">
        <v>90.91</v>
      </c>
      <c r="CZ7" s="36">
        <v>91.74</v>
      </c>
      <c r="DA7" s="36">
        <v>80.81</v>
      </c>
      <c r="DB7" s="36">
        <v>78.7</v>
      </c>
      <c r="DC7" s="36">
        <v>80.010000000000005</v>
      </c>
      <c r="DD7" s="36">
        <v>79.98</v>
      </c>
      <c r="DE7" s="36">
        <v>79.48</v>
      </c>
      <c r="DF7" s="36">
        <v>89.78</v>
      </c>
      <c r="DG7" s="36">
        <v>39.729999999999997</v>
      </c>
      <c r="DH7" s="36">
        <v>37.47</v>
      </c>
      <c r="DI7" s="36">
        <v>39.24</v>
      </c>
      <c r="DJ7" s="36">
        <v>44.91</v>
      </c>
      <c r="DK7" s="36">
        <v>48.16</v>
      </c>
      <c r="DL7" s="36">
        <v>33.21</v>
      </c>
      <c r="DM7" s="36">
        <v>34.24</v>
      </c>
      <c r="DN7" s="36">
        <v>35.18</v>
      </c>
      <c r="DO7" s="36">
        <v>36.43</v>
      </c>
      <c r="DP7" s="36">
        <v>46.12</v>
      </c>
      <c r="DQ7" s="36">
        <v>46.31</v>
      </c>
      <c r="DR7" s="36">
        <v>17.11</v>
      </c>
      <c r="DS7" s="36">
        <v>17.11</v>
      </c>
      <c r="DT7" s="36">
        <v>17.11</v>
      </c>
      <c r="DU7" s="36">
        <v>17.11</v>
      </c>
      <c r="DV7" s="36">
        <v>17.079999999999998</v>
      </c>
      <c r="DW7" s="36">
        <v>6.34</v>
      </c>
      <c r="DX7" s="36">
        <v>6.81</v>
      </c>
      <c r="DY7" s="36">
        <v>8.41</v>
      </c>
      <c r="DZ7" s="36">
        <v>8.7200000000000006</v>
      </c>
      <c r="EA7" s="36">
        <v>9.86</v>
      </c>
      <c r="EB7" s="36">
        <v>12.42</v>
      </c>
      <c r="EC7" s="36">
        <v>0</v>
      </c>
      <c r="ED7" s="36">
        <v>0</v>
      </c>
      <c r="EE7" s="36">
        <v>0</v>
      </c>
      <c r="EF7" s="36">
        <v>0</v>
      </c>
      <c r="EG7" s="36">
        <v>0.44</v>
      </c>
      <c r="EH7" s="36">
        <v>0.81</v>
      </c>
      <c r="EI7" s="36">
        <v>0.82</v>
      </c>
      <c r="EJ7" s="36">
        <v>0.66</v>
      </c>
      <c r="EK7" s="36">
        <v>0.64</v>
      </c>
      <c r="EL7" s="36">
        <v>0.56000000000000005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伯耆町</cp:lastModifiedBy>
  <cp:lastPrinted>2016-02-16T23:26:04Z</cp:lastPrinted>
  <dcterms:created xsi:type="dcterms:W3CDTF">2016-01-18T04:52:19Z</dcterms:created>
  <dcterms:modified xsi:type="dcterms:W3CDTF">2016-02-16T23:26:07Z</dcterms:modified>
  <cp:category/>
</cp:coreProperties>
</file>