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0126\Desktop\31鳥取県（市区町村・法非適）\313840日吉津村\"/>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<sst xmlns="http://schemas.openxmlformats.org/spreadsheetml/2006/main" count="221" uniqueCount="111">
  <si>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</si>
  <si>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</si>
  <si>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</si>
  <si>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</si>
  <si>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</si>
  <si>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</si>
  <si>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</si>
  <si>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</si>
  <si>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</si>
  <si>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</si>
  <si>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</si>
  <si>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</si>
  <si>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</si>
  <si>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</si>
  <si>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</si>
  <si>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</si>
  <si>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</si>
  <si>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</si>
  <si>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</si>
  <si>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</si>
  <si>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</si>
  <si>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</si>
  <si>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</si>
  <si>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</si>
  <si>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</si>
  <si>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</si>
  <si>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</si>
  <si>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</si>
  <si>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</si>
  <si>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</si>
  <si>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</si>
  <si>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</si>
  <si>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</si>
  <si>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</si>
  <si>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</si>
  <si>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</si>
  <si>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</si>
  <si>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</si>
  <si>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</si>
  <si>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</si>
  <si>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</si>
  <si>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</si>
  <si>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</si>
  <si>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</si>
  <si>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</si>
  <si>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</si>
  <si>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</si>
  <si>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</si>
  <si>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</si>
  <si>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</si>
  <si>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</si>
  <si>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</si>
  <si>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</si>
  <si>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</si>
  <si>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</si>
  <si>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</si>
  <si>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</si>
  <si>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</si>
  <si>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</si>
  <si>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</si>
  <si>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</si>
  <si>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</si>
  <si>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</si>
  <si>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</si>
  <si>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</si>
  <si>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</si>
  <si>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</si>
  <si>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</si>
  <si>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</si>
  <si>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</si>
  <si>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</si>
  <si>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</si>
  <si>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</si>
  <si>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</si>
  <si>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</si>
  <si>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</si>
  <si>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</si>
  <si>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</si>
  <si>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</si>
  <si>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</si>
  <si>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</si>
  <si>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</si>
  <si>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</si>
  <si>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</si>
  <si>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</si>
  <si>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</si>
  <si>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</si>
  <si>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</si>
  <si>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</si>
  <si>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</si>
  <si>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</si>
  <si>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</si>
  <si>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</si>
  <si>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</si>
  <si>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</si>
  <si>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</si>
  <si>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日吉津村</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</si>
  <si>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</si>
  <si>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</si>
  <si>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</si>
  <si>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</si>
  <si>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</si>
  <si>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</si>
  <si>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</si>
  <si>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</si>
  <si>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</si>
  <si>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</si>
  <si>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</si>
  <si>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b/>
        <sz val="11"/>
        <color theme="1"/>
        <rFont val="ＭＳ ゴシック"/>
        <family val="3"/>
        <charset val="128"/>
      </rPr>
      <t>経営状況</t>
    </r>
    <r>
      <rPr>
        <sz val="11"/>
        <color theme="1"/>
        <rFont val="ＭＳ ゴシック"/>
        <family val="3"/>
        <charset val="128"/>
      </rPr>
      <t xml:space="preserve">：平成26年度に料金改定を実施し、営業収益が増加しているものの、平成23年度よりマンホールポンプの修繕等を集中的に実施していること等から修繕費及び委託料が増加し、汚水処理費を使用料収入で賄えておらず、一般会計からの繰入金に依存した収益構造となっている。
　今後も引き続きマンホールポンプの修繕等を引き続き実施していくことから、経常利益は赤字で推移する見通しとなっている。
</t>
    </r>
    <r>
      <rPr>
        <b/>
        <sz val="11"/>
        <color theme="1"/>
        <rFont val="ＭＳ ゴシック"/>
        <family val="3"/>
        <charset val="128"/>
      </rPr>
      <t>企業債</t>
    </r>
    <r>
      <rPr>
        <sz val="11"/>
        <color theme="1"/>
        <rFont val="ＭＳ ゴシック"/>
        <family val="3"/>
        <charset val="128"/>
      </rPr>
      <t>：平成23年度から浄水センターの長寿命化工事を実施しているが、新規起債発行額が償還額を下回って推移しており、残高は減少傾向にある。
　今後は、平成28年度に未整備地区の管路整備を予定しているものの、新規起債発行額は償還額の範囲内を見込んでいることから、企業債残高は減少していく見通しとなっている。</t>
    </r>
    <rPh sb="0" eb="2">
      <t>ケイエイ</t>
    </rPh>
    <rPh sb="2" eb="4">
      <t>ジョウキョウ</t>
    </rPh>
    <rPh sb="5" eb="7">
      <t>ヘイセイ</t>
    </rPh>
    <rPh sb="9" eb="11">
      <t>ネンド</t>
    </rPh>
    <rPh sb="12" eb="14">
      <t>リョウキン</t>
    </rPh>
    <rPh sb="14" eb="16">
      <t>カイテイ</t>
    </rPh>
    <rPh sb="17" eb="19">
      <t>ジッシ</t>
    </rPh>
    <rPh sb="21" eb="23">
      <t>エイギョウ</t>
    </rPh>
    <rPh sb="23" eb="25">
      <t>シュウエキ</t>
    </rPh>
    <rPh sb="26" eb="28">
      <t>ゾウカ</t>
    </rPh>
    <rPh sb="36" eb="38">
      <t>ヘイセイ</t>
    </rPh>
    <rPh sb="40" eb="42">
      <t>ネンド</t>
    </rPh>
    <rPh sb="53" eb="55">
      <t>シュウゼン</t>
    </rPh>
    <rPh sb="55" eb="56">
      <t>トウ</t>
    </rPh>
    <rPh sb="57" eb="60">
      <t>シュウチュウテキ</t>
    </rPh>
    <rPh sb="61" eb="63">
      <t>ジッシ</t>
    </rPh>
    <rPh sb="69" eb="70">
      <t>トウ</t>
    </rPh>
    <rPh sb="72" eb="75">
      <t>シュウゼンヒ</t>
    </rPh>
    <rPh sb="75" eb="76">
      <t>オヨ</t>
    </rPh>
    <rPh sb="77" eb="80">
      <t>イタクリョウ</t>
    </rPh>
    <rPh sb="81" eb="83">
      <t>ゾウカ</t>
    </rPh>
    <rPh sb="85" eb="87">
      <t>オスイ</t>
    </rPh>
    <rPh sb="87" eb="89">
      <t>ショリ</t>
    </rPh>
    <rPh sb="89" eb="90">
      <t>ヒ</t>
    </rPh>
    <rPh sb="91" eb="93">
      <t>シヨウ</t>
    </rPh>
    <rPh sb="93" eb="94">
      <t>リョウ</t>
    </rPh>
    <rPh sb="94" eb="96">
      <t>シュウニュウ</t>
    </rPh>
    <rPh sb="97" eb="98">
      <t>マカナ</t>
    </rPh>
    <rPh sb="104" eb="106">
      <t>イッパン</t>
    </rPh>
    <rPh sb="106" eb="108">
      <t>カイケイ</t>
    </rPh>
    <rPh sb="111" eb="113">
      <t>クリイレ</t>
    </rPh>
    <rPh sb="113" eb="114">
      <t>キン</t>
    </rPh>
    <rPh sb="115" eb="117">
      <t>イゾン</t>
    </rPh>
    <rPh sb="119" eb="121">
      <t>シュウエキ</t>
    </rPh>
    <rPh sb="121" eb="123">
      <t>コウゾウ</t>
    </rPh>
    <rPh sb="132" eb="134">
      <t>コンゴ</t>
    </rPh>
    <rPh sb="135" eb="136">
      <t>ヒ</t>
    </rPh>
    <rPh sb="137" eb="138">
      <t>ツヅ</t>
    </rPh>
    <rPh sb="148" eb="150">
      <t>シュウゼン</t>
    </rPh>
    <rPh sb="150" eb="151">
      <t>トウ</t>
    </rPh>
    <rPh sb="152" eb="153">
      <t>ヒ</t>
    </rPh>
    <rPh sb="154" eb="155">
      <t>ツヅ</t>
    </rPh>
    <rPh sb="156" eb="158">
      <t>ジッシ</t>
    </rPh>
    <rPh sb="167" eb="169">
      <t>ケイジョウ</t>
    </rPh>
    <rPh sb="169" eb="171">
      <t>リエキ</t>
    </rPh>
    <rPh sb="172" eb="174">
      <t>アカジ</t>
    </rPh>
    <rPh sb="175" eb="177">
      <t>スイイ</t>
    </rPh>
    <rPh sb="179" eb="181">
      <t>ミトオ</t>
    </rPh>
    <rPh sb="191" eb="193">
      <t>キギョウ</t>
    </rPh>
    <rPh sb="193" eb="194">
      <t>サイ</t>
    </rPh>
    <rPh sb="195" eb="197">
      <t>ヘイセイ</t>
    </rPh>
    <rPh sb="199" eb="201">
      <t>ネンド</t>
    </rPh>
    <rPh sb="203" eb="205">
      <t>ジョウスイ</t>
    </rPh>
    <rPh sb="210" eb="211">
      <t>チョウ</t>
    </rPh>
    <rPh sb="211" eb="214">
      <t>ジュミョウカ</t>
    </rPh>
    <rPh sb="214" eb="216">
      <t>コウジ</t>
    </rPh>
    <rPh sb="217" eb="219">
      <t>ジッシ</t>
    </rPh>
    <rPh sb="225" eb="227">
      <t>シンキ</t>
    </rPh>
    <rPh sb="227" eb="229">
      <t>キサイ</t>
    </rPh>
    <rPh sb="229" eb="232">
      <t>ハッコウガク</t>
    </rPh>
    <rPh sb="233" eb="235">
      <t>ショウカン</t>
    </rPh>
    <rPh sb="235" eb="236">
      <t>ガク</t>
    </rPh>
    <rPh sb="237" eb="239">
      <t>シタマワ</t>
    </rPh>
    <rPh sb="241" eb="243">
      <t>スイイ</t>
    </rPh>
    <rPh sb="248" eb="250">
      <t>ザンダカ</t>
    </rPh>
    <rPh sb="251" eb="253">
      <t>ゲンショウ</t>
    </rPh>
    <rPh sb="253" eb="255">
      <t>ケイコウ</t>
    </rPh>
    <rPh sb="261" eb="263">
      <t>コンゴ</t>
    </rPh>
    <rPh sb="265" eb="267">
      <t>ヘイセイ</t>
    </rPh>
    <rPh sb="269" eb="271">
      <t>ネンド</t>
    </rPh>
    <rPh sb="272" eb="275">
      <t>ミセイビ</t>
    </rPh>
    <rPh sb="275" eb="277">
      <t>チク</t>
    </rPh>
    <rPh sb="278" eb="280">
      <t>カンロ</t>
    </rPh>
    <rPh sb="280" eb="282">
      <t>セイビ</t>
    </rPh>
    <rPh sb="283" eb="285">
      <t>ヨテイ</t>
    </rPh>
    <rPh sb="293" eb="295">
      <t>シンキ</t>
    </rPh>
    <rPh sb="295" eb="297">
      <t>キサイ</t>
    </rPh>
    <rPh sb="297" eb="300">
      <t>ハッコウガク</t>
    </rPh>
    <rPh sb="301" eb="303">
      <t>ショウカン</t>
    </rPh>
    <rPh sb="303" eb="304">
      <t>ガク</t>
    </rPh>
    <rPh sb="305" eb="308">
      <t>ハンイナイ</t>
    </rPh>
    <rPh sb="309" eb="311">
      <t>ミコ</t>
    </rPh>
    <rPh sb="320" eb="322">
      <t>キギョウ</t>
    </rPh>
    <rPh sb="322" eb="323">
      <t>サイ</t>
    </rPh>
    <rPh sb="323" eb="325">
      <t>ザンダカ</t>
    </rPh>
    <rPh sb="326" eb="328">
      <t>ゲンショウ</t>
    </rPh>
    <rPh sb="332" eb="334">
      <t>ミトオ</t>
    </rPh>
    <phoneticPr fontId="4"/>
  </si>
  <si>
    <t>浄水センターについては、平成23年度～平成27年度において長寿命化工事を実施済み。
マンホールポンプについては、平成23年から順次修繕等を実施中。
管路については、法的に点検が義務付けられたので今後順次実施していく。
マンホール鉄蓋については、順次更新工事を実施中。</t>
    <rPh sb="0" eb="2">
      <t>ジョウスイ</t>
    </rPh>
    <rPh sb="12" eb="14">
      <t>ヘイセイ</t>
    </rPh>
    <rPh sb="16" eb="18">
      <t>ネンド</t>
    </rPh>
    <rPh sb="19" eb="21">
      <t>ヘイセイ</t>
    </rPh>
    <rPh sb="23" eb="25">
      <t>ネンド</t>
    </rPh>
    <rPh sb="29" eb="30">
      <t>チョウ</t>
    </rPh>
    <rPh sb="30" eb="33">
      <t>ジュミョウカ</t>
    </rPh>
    <rPh sb="33" eb="35">
      <t>コウジ</t>
    </rPh>
    <rPh sb="36" eb="38">
      <t>ジッシ</t>
    </rPh>
    <rPh sb="38" eb="39">
      <t>ズ</t>
    </rPh>
    <rPh sb="56" eb="58">
      <t>ヘイセイ</t>
    </rPh>
    <rPh sb="60" eb="61">
      <t>ネン</t>
    </rPh>
    <rPh sb="63" eb="65">
      <t>ジュンジ</t>
    </rPh>
    <rPh sb="71" eb="72">
      <t>チュウ</t>
    </rPh>
    <rPh sb="97" eb="99">
      <t>コンゴ</t>
    </rPh>
    <rPh sb="114" eb="115">
      <t>テツ</t>
    </rPh>
    <rPh sb="115" eb="116">
      <t>フタ</t>
    </rPh>
    <phoneticPr fontId="4"/>
  </si>
  <si>
    <t>維持管理に係る汚水処理原価が類似団体平均より劣位となっており、営業損益も赤字で推移していることから、汚水処理に係る維持管理費抑制のため、委託料の削減など、経費削減の取組が必要。</t>
    <rPh sb="0" eb="2">
      <t>イジ</t>
    </rPh>
    <rPh sb="2" eb="4">
      <t>カンリ</t>
    </rPh>
    <rPh sb="5" eb="6">
      <t>カカ</t>
    </rPh>
    <rPh sb="7" eb="9">
      <t>オスイ</t>
    </rPh>
    <rPh sb="9" eb="11">
      <t>ショリ</t>
    </rPh>
    <rPh sb="11" eb="13">
      <t>ゲンカ</t>
    </rPh>
    <rPh sb="14" eb="16">
      <t>ルイジ</t>
    </rPh>
    <rPh sb="16" eb="18">
      <t>ダンタイ</t>
    </rPh>
    <rPh sb="18" eb="20">
      <t>ヘイキン</t>
    </rPh>
    <rPh sb="22" eb="24">
      <t>レツイ</t>
    </rPh>
    <rPh sb="31" eb="33">
      <t>エイギョウ</t>
    </rPh>
    <rPh sb="33" eb="35">
      <t>ソンエキ</t>
    </rPh>
    <rPh sb="36" eb="38">
      <t>アカジ</t>
    </rPh>
    <rPh sb="39" eb="41">
      <t>スイイ</t>
    </rPh>
    <rPh sb="50" eb="52">
      <t>オスイ</t>
    </rPh>
    <rPh sb="52" eb="54">
      <t>ショリ</t>
    </rPh>
    <rPh sb="55" eb="56">
      <t>カカ</t>
    </rPh>
    <rPh sb="57" eb="59">
      <t>イジ</t>
    </rPh>
    <rPh sb="59" eb="61">
      <t>カンリ</t>
    </rPh>
    <rPh sb="61" eb="62">
      <t>ヒ</t>
    </rPh>
    <rPh sb="62" eb="64">
      <t>ヨクセイ</t>
    </rPh>
    <rPh sb="68" eb="71">
      <t>イタクリョウ</t>
    </rPh>
    <rPh sb="72" eb="74">
      <t>サクゲン</t>
    </rPh>
    <rPh sb="77" eb="79">
      <t>ケイヒ</t>
    </rPh>
    <rPh sb="79" eb="81">
      <t>サクゲン</t>
    </rPh>
    <rPh sb="82" eb="84">
      <t>トリクミ</t>
    </rPh>
    <rPh sb="85" eb="8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</si>
</sst>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0555464"/>
        <c:axId val="230533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0.01</c:v>
                </c:pt>
                <c:pt idx="2">
                  <c:v>0.1</c:v>
                </c:pt>
                <c:pt idx="3">
                  <c:v>7.0000000000000007E-2</c:v>
                </c:pt>
                <c:pt idx="4">
                  <c:v>0.04</c:v>
                </c:pt>
              </c:numCache>
            </c:numRef>
          </c:val>
          <c:smooth val="0"/>
        </c:ser>
        <c:dLbls>
          <c:showLegendKey val="0"/>
          <c:showVal val="0"/>
          <c:showCatName val="0"/>
          <c:showSerName val="0"/>
          <c:showPercent val="0"/>
          <c:showBubbleSize val="0"/>
        </c:dLbls>
        <c:marker val="1"/>
        <c:smooth val="0"/>
        <c:axId val="230555464"/>
        <c:axId val="230533832"/>
      </c:lineChart>
      <c:dateAx>
        <c:axId val="230555464"/>
        <c:scaling>
          <c:orientation val="minMax"/>
        </c:scaling>
        <c:delete val="1"/>
        <c:axPos val="b"/>
        <c:numFmt formatCode="ge" sourceLinked="1"/>
        <c:majorTickMark val="none"/>
        <c:minorTickMark val="none"/>
        <c:tickLblPos val="none"/>
        <c:crossAx val="230533832"/>
        <c:crosses val="autoZero"/>
        <c:auto val="1"/>
        <c:lblOffset val="100"/>
        <c:baseTimeUnit val="years"/>
      </c:dateAx>
      <c:valAx>
        <c:axId val="230533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555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52.1</c:v>
                </c:pt>
                <c:pt idx="1">
                  <c:v>53.65</c:v>
                </c:pt>
                <c:pt idx="2">
                  <c:v>51.8</c:v>
                </c:pt>
                <c:pt idx="3">
                  <c:v>52.05</c:v>
                </c:pt>
                <c:pt idx="4">
                  <c:v>50.15</c:v>
                </c:pt>
              </c:numCache>
            </c:numRef>
          </c:val>
        </c:ser>
        <c:dLbls>
          <c:showLegendKey val="0"/>
          <c:showVal val="0"/>
          <c:showCatName val="0"/>
          <c:showSerName val="0"/>
          <c:showPercent val="0"/>
          <c:showBubbleSize val="0"/>
        </c:dLbls>
        <c:gapWidth val="150"/>
        <c:axId val="273972600"/>
        <c:axId val="27397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53.07</c:v>
                </c:pt>
                <c:pt idx="1">
                  <c:v>53.79</c:v>
                </c:pt>
                <c:pt idx="2">
                  <c:v>55.41</c:v>
                </c:pt>
                <c:pt idx="3">
                  <c:v>55.81</c:v>
                </c:pt>
                <c:pt idx="4">
                  <c:v>54.44</c:v>
                </c:pt>
              </c:numCache>
            </c:numRef>
          </c:val>
          <c:smooth val="0"/>
        </c:ser>
        <c:dLbls>
          <c:showLegendKey val="0"/>
          <c:showVal val="0"/>
          <c:showCatName val="0"/>
          <c:showSerName val="0"/>
          <c:showPercent val="0"/>
          <c:showBubbleSize val="0"/>
        </c:dLbls>
        <c:marker val="1"/>
        <c:smooth val="0"/>
        <c:axId val="273972600"/>
        <c:axId val="273972992"/>
      </c:lineChart>
      <c:dateAx>
        <c:axId val="273972600"/>
        <c:scaling>
          <c:orientation val="minMax"/>
        </c:scaling>
        <c:delete val="1"/>
        <c:axPos val="b"/>
        <c:numFmt formatCode="ge" sourceLinked="1"/>
        <c:majorTickMark val="none"/>
        <c:minorTickMark val="none"/>
        <c:tickLblPos val="none"/>
        <c:crossAx val="273972992"/>
        <c:crosses val="autoZero"/>
        <c:auto val="1"/>
        <c:lblOffset val="100"/>
        <c:baseTimeUnit val="years"/>
      </c:dateAx>
      <c:valAx>
        <c:axId val="27397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972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98.32</c:v>
                </c:pt>
                <c:pt idx="1">
                  <c:v>98.34</c:v>
                </c:pt>
                <c:pt idx="2">
                  <c:v>98.44</c:v>
                </c:pt>
                <c:pt idx="3">
                  <c:v>98.66</c:v>
                </c:pt>
                <c:pt idx="4">
                  <c:v>98.66</c:v>
                </c:pt>
              </c:numCache>
            </c:numRef>
          </c:val>
        </c:ser>
        <c:dLbls>
          <c:showLegendKey val="0"/>
          <c:showVal val="0"/>
          <c:showCatName val="0"/>
          <c:showSerName val="0"/>
          <c:showPercent val="0"/>
          <c:showBubbleSize val="0"/>
        </c:dLbls>
        <c:gapWidth val="150"/>
        <c:axId val="273974168"/>
        <c:axId val="27397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83.69</c:v>
                </c:pt>
                <c:pt idx="1">
                  <c:v>83.76</c:v>
                </c:pt>
                <c:pt idx="2">
                  <c:v>84.12</c:v>
                </c:pt>
                <c:pt idx="3">
                  <c:v>84.41</c:v>
                </c:pt>
                <c:pt idx="4">
                  <c:v>84.2</c:v>
                </c:pt>
              </c:numCache>
            </c:numRef>
          </c:val>
          <c:smooth val="0"/>
        </c:ser>
        <c:dLbls>
          <c:showLegendKey val="0"/>
          <c:showVal val="0"/>
          <c:showCatName val="0"/>
          <c:showSerName val="0"/>
          <c:showPercent val="0"/>
          <c:showBubbleSize val="0"/>
        </c:dLbls>
        <c:marker val="1"/>
        <c:smooth val="0"/>
        <c:axId val="273974168"/>
        <c:axId val="273974560"/>
      </c:lineChart>
      <c:dateAx>
        <c:axId val="273974168"/>
        <c:scaling>
          <c:orientation val="minMax"/>
        </c:scaling>
        <c:delete val="1"/>
        <c:axPos val="b"/>
        <c:numFmt formatCode="ge" sourceLinked="1"/>
        <c:majorTickMark val="none"/>
        <c:minorTickMark val="none"/>
        <c:tickLblPos val="none"/>
        <c:crossAx val="273974560"/>
        <c:crosses val="autoZero"/>
        <c:auto val="1"/>
        <c:lblOffset val="100"/>
        <c:baseTimeUnit val="years"/>
      </c:dateAx>
      <c:valAx>
        <c:axId val="27397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974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93.32</c:v>
                </c:pt>
                <c:pt idx="1">
                  <c:v>89.84</c:v>
                </c:pt>
                <c:pt idx="2">
                  <c:v>85.35</c:v>
                </c:pt>
                <c:pt idx="3">
                  <c:v>87.27</c:v>
                </c:pt>
                <c:pt idx="4">
                  <c:v>89.83</c:v>
                </c:pt>
              </c:numCache>
            </c:numRef>
          </c:val>
        </c:ser>
        <c:dLbls>
          <c:showLegendKey val="0"/>
          <c:showVal val="0"/>
          <c:showCatName val="0"/>
          <c:showSerName val="0"/>
          <c:showPercent val="0"/>
          <c:showBubbleSize val="0"/>
        </c:dLbls>
        <c:gapWidth val="150"/>
        <c:axId val="273235952"/>
        <c:axId val="27323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3235952"/>
        <c:axId val="273236336"/>
      </c:lineChart>
      <c:dateAx>
        <c:axId val="273235952"/>
        <c:scaling>
          <c:orientation val="minMax"/>
        </c:scaling>
        <c:delete val="1"/>
        <c:axPos val="b"/>
        <c:numFmt formatCode="ge" sourceLinked="1"/>
        <c:majorTickMark val="none"/>
        <c:minorTickMark val="none"/>
        <c:tickLblPos val="none"/>
        <c:crossAx val="273236336"/>
        <c:crosses val="autoZero"/>
        <c:auto val="1"/>
        <c:lblOffset val="100"/>
        <c:baseTimeUnit val="years"/>
      </c:dateAx>
      <c:valAx>
        <c:axId val="27323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23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3854424"/>
        <c:axId val="273854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3854424"/>
        <c:axId val="273854808"/>
      </c:lineChart>
      <c:dateAx>
        <c:axId val="273854424"/>
        <c:scaling>
          <c:orientation val="minMax"/>
        </c:scaling>
        <c:delete val="1"/>
        <c:axPos val="b"/>
        <c:numFmt formatCode="ge" sourceLinked="1"/>
        <c:majorTickMark val="none"/>
        <c:minorTickMark val="none"/>
        <c:tickLblPos val="none"/>
        <c:crossAx val="273854808"/>
        <c:crosses val="autoZero"/>
        <c:auto val="1"/>
        <c:lblOffset val="100"/>
        <c:baseTimeUnit val="years"/>
      </c:dateAx>
      <c:valAx>
        <c:axId val="273854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854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3877752"/>
        <c:axId val="273878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3877752"/>
        <c:axId val="273878136"/>
      </c:lineChart>
      <c:dateAx>
        <c:axId val="273877752"/>
        <c:scaling>
          <c:orientation val="minMax"/>
        </c:scaling>
        <c:delete val="1"/>
        <c:axPos val="b"/>
        <c:numFmt formatCode="ge" sourceLinked="1"/>
        <c:majorTickMark val="none"/>
        <c:minorTickMark val="none"/>
        <c:tickLblPos val="none"/>
        <c:crossAx val="273878136"/>
        <c:crosses val="autoZero"/>
        <c:auto val="1"/>
        <c:lblOffset val="100"/>
        <c:baseTimeUnit val="years"/>
      </c:dateAx>
      <c:valAx>
        <c:axId val="273878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877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1848672"/>
        <c:axId val="231849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1848672"/>
        <c:axId val="231849064"/>
      </c:lineChart>
      <c:dateAx>
        <c:axId val="231848672"/>
        <c:scaling>
          <c:orientation val="minMax"/>
        </c:scaling>
        <c:delete val="1"/>
        <c:axPos val="b"/>
        <c:numFmt formatCode="ge" sourceLinked="1"/>
        <c:majorTickMark val="none"/>
        <c:minorTickMark val="none"/>
        <c:tickLblPos val="none"/>
        <c:crossAx val="231849064"/>
        <c:crosses val="autoZero"/>
        <c:auto val="1"/>
        <c:lblOffset val="100"/>
        <c:baseTimeUnit val="years"/>
      </c:dateAx>
      <c:valAx>
        <c:axId val="231849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84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1850240"/>
        <c:axId val="231850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1850240"/>
        <c:axId val="231850632"/>
      </c:lineChart>
      <c:dateAx>
        <c:axId val="231850240"/>
        <c:scaling>
          <c:orientation val="minMax"/>
        </c:scaling>
        <c:delete val="1"/>
        <c:axPos val="b"/>
        <c:numFmt formatCode="ge" sourceLinked="1"/>
        <c:majorTickMark val="none"/>
        <c:minorTickMark val="none"/>
        <c:tickLblPos val="none"/>
        <c:crossAx val="231850632"/>
        <c:crosses val="autoZero"/>
        <c:auto val="1"/>
        <c:lblOffset val="100"/>
        <c:baseTimeUnit val="years"/>
      </c:dateAx>
      <c:valAx>
        <c:axId val="231850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85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562.77</c:v>
                </c:pt>
                <c:pt idx="1">
                  <c:v>512.02</c:v>
                </c:pt>
                <c:pt idx="2">
                  <c:v>492.05</c:v>
                </c:pt>
                <c:pt idx="3">
                  <c:v>486.93</c:v>
                </c:pt>
                <c:pt idx="4">
                  <c:v>442.23</c:v>
                </c:pt>
              </c:numCache>
            </c:numRef>
          </c:val>
        </c:ser>
        <c:dLbls>
          <c:showLegendKey val="0"/>
          <c:showVal val="0"/>
          <c:showCatName val="0"/>
          <c:showSerName val="0"/>
          <c:showPercent val="0"/>
          <c:showBubbleSize val="0"/>
        </c:dLbls>
        <c:gapWidth val="150"/>
        <c:axId val="231851808"/>
        <c:axId val="231852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1320.98</c:v>
                </c:pt>
                <c:pt idx="1">
                  <c:v>1334.01</c:v>
                </c:pt>
                <c:pt idx="2">
                  <c:v>1273.52</c:v>
                </c:pt>
                <c:pt idx="3">
                  <c:v>1209.95</c:v>
                </c:pt>
                <c:pt idx="4">
                  <c:v>1136.5</c:v>
                </c:pt>
              </c:numCache>
            </c:numRef>
          </c:val>
          <c:smooth val="0"/>
        </c:ser>
        <c:dLbls>
          <c:showLegendKey val="0"/>
          <c:showVal val="0"/>
          <c:showCatName val="0"/>
          <c:showSerName val="0"/>
          <c:showPercent val="0"/>
          <c:showBubbleSize val="0"/>
        </c:dLbls>
        <c:marker val="1"/>
        <c:smooth val="0"/>
        <c:axId val="231851808"/>
        <c:axId val="231852200"/>
      </c:lineChart>
      <c:dateAx>
        <c:axId val="231851808"/>
        <c:scaling>
          <c:orientation val="minMax"/>
        </c:scaling>
        <c:delete val="1"/>
        <c:axPos val="b"/>
        <c:numFmt formatCode="ge" sourceLinked="1"/>
        <c:majorTickMark val="none"/>
        <c:minorTickMark val="none"/>
        <c:tickLblPos val="none"/>
        <c:crossAx val="231852200"/>
        <c:crosses val="autoZero"/>
        <c:auto val="1"/>
        <c:lblOffset val="100"/>
        <c:baseTimeUnit val="years"/>
      </c:dateAx>
      <c:valAx>
        <c:axId val="231852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85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82.77</c:v>
                </c:pt>
                <c:pt idx="1">
                  <c:v>76.69</c:v>
                </c:pt>
                <c:pt idx="2">
                  <c:v>70.33</c:v>
                </c:pt>
                <c:pt idx="3">
                  <c:v>72.64</c:v>
                </c:pt>
                <c:pt idx="4">
                  <c:v>75.86</c:v>
                </c:pt>
              </c:numCache>
            </c:numRef>
          </c:val>
        </c:ser>
        <c:dLbls>
          <c:showLegendKey val="0"/>
          <c:showVal val="0"/>
          <c:showCatName val="0"/>
          <c:showSerName val="0"/>
          <c:showPercent val="0"/>
          <c:showBubbleSize val="0"/>
        </c:dLbls>
        <c:gapWidth val="150"/>
        <c:axId val="231853376"/>
        <c:axId val="231853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68.63</c:v>
                </c:pt>
                <c:pt idx="1">
                  <c:v>67.14</c:v>
                </c:pt>
                <c:pt idx="2">
                  <c:v>67.849999999999994</c:v>
                </c:pt>
                <c:pt idx="3">
                  <c:v>69.48</c:v>
                </c:pt>
                <c:pt idx="4">
                  <c:v>71.650000000000006</c:v>
                </c:pt>
              </c:numCache>
            </c:numRef>
          </c:val>
          <c:smooth val="0"/>
        </c:ser>
        <c:dLbls>
          <c:showLegendKey val="0"/>
          <c:showVal val="0"/>
          <c:showCatName val="0"/>
          <c:showSerName val="0"/>
          <c:showPercent val="0"/>
          <c:showBubbleSize val="0"/>
        </c:dLbls>
        <c:marker val="1"/>
        <c:smooth val="0"/>
        <c:axId val="231853376"/>
        <c:axId val="231853768"/>
      </c:lineChart>
      <c:dateAx>
        <c:axId val="231853376"/>
        <c:scaling>
          <c:orientation val="minMax"/>
        </c:scaling>
        <c:delete val="1"/>
        <c:axPos val="b"/>
        <c:numFmt formatCode="ge" sourceLinked="1"/>
        <c:majorTickMark val="none"/>
        <c:minorTickMark val="none"/>
        <c:tickLblPos val="none"/>
        <c:crossAx val="231853768"/>
        <c:crosses val="autoZero"/>
        <c:auto val="1"/>
        <c:lblOffset val="100"/>
        <c:baseTimeUnit val="years"/>
      </c:dateAx>
      <c:valAx>
        <c:axId val="231853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85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192.87</c:v>
                </c:pt>
                <c:pt idx="1">
                  <c:v>206.54</c:v>
                </c:pt>
                <c:pt idx="2">
                  <c:v>236.94</c:v>
                </c:pt>
                <c:pt idx="3">
                  <c:v>228.63</c:v>
                </c:pt>
                <c:pt idx="4">
                  <c:v>228.74</c:v>
                </c:pt>
              </c:numCache>
            </c:numRef>
          </c:val>
        </c:ser>
        <c:dLbls>
          <c:showLegendKey val="0"/>
          <c:showVal val="0"/>
          <c:showCatName val="0"/>
          <c:showSerName val="0"/>
          <c:showPercent val="0"/>
          <c:showBubbleSize val="0"/>
        </c:dLbls>
        <c:gapWidth val="150"/>
        <c:axId val="273971032"/>
        <c:axId val="27397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222.94</c:v>
                </c:pt>
                <c:pt idx="1">
                  <c:v>224.83</c:v>
                </c:pt>
                <c:pt idx="2">
                  <c:v>224.94</c:v>
                </c:pt>
                <c:pt idx="3">
                  <c:v>220.67</c:v>
                </c:pt>
                <c:pt idx="4">
                  <c:v>217.82</c:v>
                </c:pt>
              </c:numCache>
            </c:numRef>
          </c:val>
          <c:smooth val="0"/>
        </c:ser>
        <c:dLbls>
          <c:showLegendKey val="0"/>
          <c:showVal val="0"/>
          <c:showCatName val="0"/>
          <c:showSerName val="0"/>
          <c:showPercent val="0"/>
          <c:showBubbleSize val="0"/>
        </c:dLbls>
        <c:marker val="1"/>
        <c:smooth val="0"/>
        <c:axId val="273971032"/>
        <c:axId val="273971424"/>
      </c:lineChart>
      <c:dateAx>
        <c:axId val="273971032"/>
        <c:scaling>
          <c:orientation val="minMax"/>
        </c:scaling>
        <c:delete val="1"/>
        <c:axPos val="b"/>
        <c:numFmt formatCode="ge" sourceLinked="1"/>
        <c:majorTickMark val="none"/>
        <c:minorTickMark val="none"/>
        <c:tickLblPos val="none"/>
        <c:crossAx val="273971424"/>
        <c:crosses val="autoZero"/>
        <c:auto val="1"/>
        <c:lblOffset val="100"/>
        <c:baseTimeUnit val="years"/>
      </c:dateAx>
      <c:valAx>
        <c:axId val="27397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971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64"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鳥取県　日吉津村</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Cc2</v>
      </c>
      <c r="X8" s="70"/>
      <c r="Y8" s="70"/>
      <c r="Z8" s="70"/>
      <c r="AA8" s="70"/>
      <c r="AB8" s="70"/>
      <c r="AC8" s="70"/>
      <c r="AD8" s="3"/>
      <c r="AE8" s="3"/>
      <c r="AF8" s="3"/>
      <c r="AG8" s="3"/>
      <c r="AH8" s="3"/>
      <c r="AI8" s="3"/>
      <c r="AJ8" s="3"/>
      <c r="AK8" s="3"/>
      <c r="AL8" s="64">
        <f>データ!R6</f>
        <v>3486</v>
      </c>
      <c r="AM8" s="64"/>
      <c r="AN8" s="64"/>
      <c r="AO8" s="64"/>
      <c r="AP8" s="64"/>
      <c r="AQ8" s="64"/>
      <c r="AR8" s="64"/>
      <c r="AS8" s="64"/>
      <c r="AT8" s="63">
        <f>データ!S6</f>
        <v>4.2</v>
      </c>
      <c r="AU8" s="63"/>
      <c r="AV8" s="63"/>
      <c r="AW8" s="63"/>
      <c r="AX8" s="63"/>
      <c r="AY8" s="63"/>
      <c r="AZ8" s="63"/>
      <c r="BA8" s="63"/>
      <c r="BB8" s="63">
        <f>データ!T6</f>
        <v>830</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98.88</v>
      </c>
      <c r="Q10" s="63"/>
      <c r="R10" s="63"/>
      <c r="S10" s="63"/>
      <c r="T10" s="63"/>
      <c r="U10" s="63"/>
      <c r="V10" s="63"/>
      <c r="W10" s="63">
        <f>データ!P6</f>
        <v>100</v>
      </c>
      <c r="X10" s="63"/>
      <c r="Y10" s="63"/>
      <c r="Z10" s="63"/>
      <c r="AA10" s="63"/>
      <c r="AB10" s="63"/>
      <c r="AC10" s="63"/>
      <c r="AD10" s="64">
        <f>データ!Q6</f>
        <v>3548</v>
      </c>
      <c r="AE10" s="64"/>
      <c r="AF10" s="64"/>
      <c r="AG10" s="64"/>
      <c r="AH10" s="64"/>
      <c r="AI10" s="64"/>
      <c r="AJ10" s="64"/>
      <c r="AK10" s="2"/>
      <c r="AL10" s="64">
        <f>データ!U6</f>
        <v>3433</v>
      </c>
      <c r="AM10" s="64"/>
      <c r="AN10" s="64"/>
      <c r="AO10" s="64"/>
      <c r="AP10" s="64"/>
      <c r="AQ10" s="64"/>
      <c r="AR10" s="64"/>
      <c r="AS10" s="64"/>
      <c r="AT10" s="63">
        <f>データ!V6</f>
        <v>0.9</v>
      </c>
      <c r="AU10" s="63"/>
      <c r="AV10" s="63"/>
      <c r="AW10" s="63"/>
      <c r="AX10" s="63"/>
      <c r="AY10" s="63"/>
      <c r="AZ10" s="63"/>
      <c r="BA10" s="63"/>
      <c r="BB10" s="63">
        <f>データ!W6</f>
        <v>3814.44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313840</v>
      </c>
      <c r="D6" s="31">
        <f t="shared" si="3"/>
        <v>47</v>
      </c>
      <c r="E6" s="31">
        <f t="shared" si="3"/>
        <v>17</v>
      </c>
      <c r="F6" s="31">
        <f t="shared" si="3"/>
        <v>1</v>
      </c>
      <c r="G6" s="31">
        <f t="shared" si="3"/>
        <v>0</v>
      </c>
      <c r="H6" s="31" t="str">
        <f t="shared" si="3"/>
        <v>鳥取県　日吉津村</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98.88</v>
      </c>
      <c r="P6" s="32">
        <f t="shared" si="3"/>
        <v>100</v>
      </c>
      <c r="Q6" s="32">
        <f t="shared" si="3"/>
        <v>3548</v>
      </c>
      <c r="R6" s="32">
        <f t="shared" si="3"/>
        <v>3486</v>
      </c>
      <c r="S6" s="32">
        <f t="shared" si="3"/>
        <v>4.2</v>
      </c>
      <c r="T6" s="32">
        <f t="shared" si="3"/>
        <v>830</v>
      </c>
      <c r="U6" s="32">
        <f t="shared" si="3"/>
        <v>3433</v>
      </c>
      <c r="V6" s="32">
        <f t="shared" si="3"/>
        <v>0.9</v>
      </c>
      <c r="W6" s="32">
        <f t="shared" si="3"/>
        <v>3814.44</v>
      </c>
      <c r="X6" s="33">
        <f>IF(X7="",NA(),X7)</f>
        <v>93.32</v>
      </c>
      <c r="Y6" s="33">
        <f t="shared" ref="Y6:AG6" si="4">IF(Y7="",NA(),Y7)</f>
        <v>89.84</v>
      </c>
      <c r="Z6" s="33">
        <f t="shared" si="4"/>
        <v>85.35</v>
      </c>
      <c r="AA6" s="33">
        <f t="shared" si="4"/>
        <v>87.27</v>
      </c>
      <c r="AB6" s="33">
        <f t="shared" si="4"/>
        <v>89.83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562.77</v>
      </c>
      <c r="BF6" s="33">
        <f t="shared" ref="BF6:BN6" si="7">IF(BF7="",NA(),BF7)</f>
        <v>512.02</v>
      </c>
      <c r="BG6" s="33">
        <f t="shared" si="7"/>
        <v>492.05</v>
      </c>
      <c r="BH6" s="33">
        <f t="shared" si="7"/>
        <v>486.93</v>
      </c>
      <c r="BI6" s="33">
        <f t="shared" si="7"/>
        <v>442.23</v>
      </c>
      <c r="BJ6" s="33">
        <f t="shared" si="7"/>
        <v>1320.98</v>
      </c>
      <c r="BK6" s="33">
        <f t="shared" si="7"/>
        <v>1334.01</v>
      </c>
      <c r="BL6" s="33">
        <f t="shared" si="7"/>
        <v>1273.52</v>
      </c>
      <c r="BM6" s="33">
        <f t="shared" si="7"/>
        <v>1209.95</v>
      </c>
      <c r="BN6" s="33">
        <f t="shared" si="7"/>
        <v>1136.5</v>
      </c>
      <c r="BO6" s="32" t="str">
        <f>IF(BO7="","",IF(BO7="-","【-】","【"&amp;SUBSTITUTE(TEXT(BO7,"#,##0.00"),"-","△")&amp;"】"))</f>
        <v>【776.35】</v>
      </c>
      <c r="BP6" s="33">
        <f>IF(BP7="",NA(),BP7)</f>
        <v>82.77</v>
      </c>
      <c r="BQ6" s="33">
        <f t="shared" ref="BQ6:BY6" si="8">IF(BQ7="",NA(),BQ7)</f>
        <v>76.69</v>
      </c>
      <c r="BR6" s="33">
        <f t="shared" si="8"/>
        <v>70.33</v>
      </c>
      <c r="BS6" s="33">
        <f t="shared" si="8"/>
        <v>72.64</v>
      </c>
      <c r="BT6" s="33">
        <f t="shared" si="8"/>
        <v>75.86</v>
      </c>
      <c r="BU6" s="33">
        <f t="shared" si="8"/>
        <v>68.63</v>
      </c>
      <c r="BV6" s="33">
        <f t="shared" si="8"/>
        <v>67.14</v>
      </c>
      <c r="BW6" s="33">
        <f t="shared" si="8"/>
        <v>67.849999999999994</v>
      </c>
      <c r="BX6" s="33">
        <f t="shared" si="8"/>
        <v>69.48</v>
      </c>
      <c r="BY6" s="33">
        <f t="shared" si="8"/>
        <v>71.650000000000006</v>
      </c>
      <c r="BZ6" s="32" t="str">
        <f>IF(BZ7="","",IF(BZ7="-","【-】","【"&amp;SUBSTITUTE(TEXT(BZ7,"#,##0.00"),"-","△")&amp;"】"))</f>
        <v>【96.57】</v>
      </c>
      <c r="CA6" s="33">
        <f>IF(CA7="",NA(),CA7)</f>
        <v>192.87</v>
      </c>
      <c r="CB6" s="33">
        <f t="shared" ref="CB6:CJ6" si="9">IF(CB7="",NA(),CB7)</f>
        <v>206.54</v>
      </c>
      <c r="CC6" s="33">
        <f t="shared" si="9"/>
        <v>236.94</v>
      </c>
      <c r="CD6" s="33">
        <f t="shared" si="9"/>
        <v>228.63</v>
      </c>
      <c r="CE6" s="33">
        <f t="shared" si="9"/>
        <v>228.74</v>
      </c>
      <c r="CF6" s="33">
        <f t="shared" si="9"/>
        <v>222.94</v>
      </c>
      <c r="CG6" s="33">
        <f t="shared" si="9"/>
        <v>224.83</v>
      </c>
      <c r="CH6" s="33">
        <f t="shared" si="9"/>
        <v>224.94</v>
      </c>
      <c r="CI6" s="33">
        <f t="shared" si="9"/>
        <v>220.67</v>
      </c>
      <c r="CJ6" s="33">
        <f t="shared" si="9"/>
        <v>217.82</v>
      </c>
      <c r="CK6" s="32" t="str">
        <f>IF(CK7="","",IF(CK7="-","【-】","【"&amp;SUBSTITUTE(TEXT(CK7,"#,##0.00"),"-","△")&amp;"】"))</f>
        <v>【142.28】</v>
      </c>
      <c r="CL6" s="33">
        <f>IF(CL7="",NA(),CL7)</f>
        <v>52.1</v>
      </c>
      <c r="CM6" s="33">
        <f t="shared" ref="CM6:CU6" si="10">IF(CM7="",NA(),CM7)</f>
        <v>53.65</v>
      </c>
      <c r="CN6" s="33">
        <f t="shared" si="10"/>
        <v>51.8</v>
      </c>
      <c r="CO6" s="33">
        <f t="shared" si="10"/>
        <v>52.05</v>
      </c>
      <c r="CP6" s="33">
        <f t="shared" si="10"/>
        <v>50.15</v>
      </c>
      <c r="CQ6" s="33">
        <f t="shared" si="10"/>
        <v>53.07</v>
      </c>
      <c r="CR6" s="33">
        <f t="shared" si="10"/>
        <v>53.79</v>
      </c>
      <c r="CS6" s="33">
        <f t="shared" si="10"/>
        <v>55.41</v>
      </c>
      <c r="CT6" s="33">
        <f t="shared" si="10"/>
        <v>55.81</v>
      </c>
      <c r="CU6" s="33">
        <f t="shared" si="10"/>
        <v>54.44</v>
      </c>
      <c r="CV6" s="32" t="str">
        <f>IF(CV7="","",IF(CV7="-","【-】","【"&amp;SUBSTITUTE(TEXT(CV7,"#,##0.00"),"-","△")&amp;"】"))</f>
        <v>【60.35】</v>
      </c>
      <c r="CW6" s="33">
        <f>IF(CW7="",NA(),CW7)</f>
        <v>98.32</v>
      </c>
      <c r="CX6" s="33">
        <f t="shared" ref="CX6:DF6" si="11">IF(CX7="",NA(),CX7)</f>
        <v>98.34</v>
      </c>
      <c r="CY6" s="33">
        <f t="shared" si="11"/>
        <v>98.44</v>
      </c>
      <c r="CZ6" s="33">
        <f t="shared" si="11"/>
        <v>98.66</v>
      </c>
      <c r="DA6" s="33">
        <f t="shared" si="11"/>
        <v>98.66</v>
      </c>
      <c r="DB6" s="33">
        <f t="shared" si="11"/>
        <v>83.69</v>
      </c>
      <c r="DC6" s="33">
        <f t="shared" si="11"/>
        <v>83.76</v>
      </c>
      <c r="DD6" s="33">
        <f t="shared" si="11"/>
        <v>84.12</v>
      </c>
      <c r="DE6" s="33">
        <f t="shared" si="11"/>
        <v>84.41</v>
      </c>
      <c r="DF6" s="33">
        <f t="shared" si="11"/>
        <v>84.2</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0.01</v>
      </c>
      <c r="EK6" s="33">
        <f t="shared" si="14"/>
        <v>0.1</v>
      </c>
      <c r="EL6" s="33">
        <f t="shared" si="14"/>
        <v>7.0000000000000007E-2</v>
      </c>
      <c r="EM6" s="33">
        <f t="shared" si="14"/>
        <v>0.04</v>
      </c>
      <c r="EN6" s="32" t="str">
        <f>IF(EN7="","",IF(EN7="-","【-】","【"&amp;SUBSTITUTE(TEXT(EN7,"#,##0.00"),"-","△")&amp;"】"))</f>
        <v>【0.17】</v>
      </c>
    </row>
    <row r="7" spans="1:144" s="34" customFormat="1">
      <c r="A7" s="26"/>
      <c r="B7" s="35">
        <v>2014</v>
      </c>
      <c r="C7" s="35">
        <v>313840</v>
      </c>
      <c r="D7" s="35">
        <v>47</v>
      </c>
      <c r="E7" s="35">
        <v>17</v>
      </c>
      <c r="F7" s="35">
        <v>1</v>
      </c>
      <c r="G7" s="35">
        <v>0</v>
      </c>
      <c r="H7" s="35" t="s">
        <v>96</v>
      </c>
      <c r="I7" s="35" t="s">
        <v>97</v>
      </c>
      <c r="J7" s="35" t="s">
        <v>98</v>
      </c>
      <c r="K7" s="35" t="s">
        <v>99</v>
      </c>
      <c r="L7" s="35" t="s">
        <v>100</v>
      </c>
      <c r="M7" s="36" t="s">
        <v>101</v>
      </c>
      <c r="N7" s="36" t="s">
        <v>102</v>
      </c>
      <c r="O7" s="36">
        <v>98.88</v>
      </c>
      <c r="P7" s="36">
        <v>100</v>
      </c>
      <c r="Q7" s="36">
        <v>3548</v>
      </c>
      <c r="R7" s="36">
        <v>3486</v>
      </c>
      <c r="S7" s="36">
        <v>4.2</v>
      </c>
      <c r="T7" s="36">
        <v>830</v>
      </c>
      <c r="U7" s="36">
        <v>3433</v>
      </c>
      <c r="V7" s="36">
        <v>0.9</v>
      </c>
      <c r="W7" s="36">
        <v>3814.44</v>
      </c>
      <c r="X7" s="36">
        <v>93.32</v>
      </c>
      <c r="Y7" s="36">
        <v>89.84</v>
      </c>
      <c r="Z7" s="36">
        <v>85.35</v>
      </c>
      <c r="AA7" s="36">
        <v>87.27</v>
      </c>
      <c r="AB7" s="36">
        <v>89.83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562.77</v>
      </c>
      <c r="BF7" s="36">
        <v>512.02</v>
      </c>
      <c r="BG7" s="36">
        <v>492.05</v>
      </c>
      <c r="BH7" s="36">
        <v>486.93</v>
      </c>
      <c r="BI7" s="36">
        <v>442.23</v>
      </c>
      <c r="BJ7" s="36">
        <v>1320.98</v>
      </c>
      <c r="BK7" s="36">
        <v>1334.01</v>
      </c>
      <c r="BL7" s="36">
        <v>1273.52</v>
      </c>
      <c r="BM7" s="36">
        <v>1209.95</v>
      </c>
      <c r="BN7" s="36">
        <v>1136.5</v>
      </c>
      <c r="BO7" s="36">
        <v>776.35</v>
      </c>
      <c r="BP7" s="36">
        <v>82.77</v>
      </c>
      <c r="BQ7" s="36">
        <v>76.69</v>
      </c>
      <c r="BR7" s="36">
        <v>70.33</v>
      </c>
      <c r="BS7" s="36">
        <v>72.64</v>
      </c>
      <c r="BT7" s="36">
        <v>75.86</v>
      </c>
      <c r="BU7" s="36">
        <v>68.63</v>
      </c>
      <c r="BV7" s="36">
        <v>67.14</v>
      </c>
      <c r="BW7" s="36">
        <v>67.849999999999994</v>
      </c>
      <c r="BX7" s="36">
        <v>69.48</v>
      </c>
      <c r="BY7" s="36">
        <v>71.650000000000006</v>
      </c>
      <c r="BZ7" s="36">
        <v>96.57</v>
      </c>
      <c r="CA7" s="36">
        <v>192.87</v>
      </c>
      <c r="CB7" s="36">
        <v>206.54</v>
      </c>
      <c r="CC7" s="36">
        <v>236.94</v>
      </c>
      <c r="CD7" s="36">
        <v>228.63</v>
      </c>
      <c r="CE7" s="36">
        <v>228.74</v>
      </c>
      <c r="CF7" s="36">
        <v>222.94</v>
      </c>
      <c r="CG7" s="36">
        <v>224.83</v>
      </c>
      <c r="CH7" s="36">
        <v>224.94</v>
      </c>
      <c r="CI7" s="36">
        <v>220.67</v>
      </c>
      <c r="CJ7" s="36">
        <v>217.82</v>
      </c>
      <c r="CK7" s="36">
        <v>142.28</v>
      </c>
      <c r="CL7" s="36">
        <v>52.1</v>
      </c>
      <c r="CM7" s="36">
        <v>53.65</v>
      </c>
      <c r="CN7" s="36">
        <v>51.8</v>
      </c>
      <c r="CO7" s="36">
        <v>52.05</v>
      </c>
      <c r="CP7" s="36">
        <v>50.15</v>
      </c>
      <c r="CQ7" s="36">
        <v>53.07</v>
      </c>
      <c r="CR7" s="36">
        <v>53.79</v>
      </c>
      <c r="CS7" s="36">
        <v>55.41</v>
      </c>
      <c r="CT7" s="36">
        <v>55.81</v>
      </c>
      <c r="CU7" s="36">
        <v>54.44</v>
      </c>
      <c r="CV7" s="36">
        <v>60.35</v>
      </c>
      <c r="CW7" s="36">
        <v>98.32</v>
      </c>
      <c r="CX7" s="36">
        <v>98.34</v>
      </c>
      <c r="CY7" s="36">
        <v>98.44</v>
      </c>
      <c r="CZ7" s="36">
        <v>98.66</v>
      </c>
      <c r="DA7" s="36">
        <v>98.66</v>
      </c>
      <c r="DB7" s="36">
        <v>83.69</v>
      </c>
      <c r="DC7" s="36">
        <v>83.76</v>
      </c>
      <c r="DD7" s="36">
        <v>84.12</v>
      </c>
      <c r="DE7" s="36">
        <v>84.41</v>
      </c>
      <c r="DF7" s="36">
        <v>84.2</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0.01</v>
      </c>
      <c r="EK7" s="36">
        <v>0.1</v>
      </c>
      <c r="EL7" s="36">
        <v>7.0000000000000007E-2</v>
      </c>
      <c r="EM7" s="36">
        <v>0.04</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U0126</cp:lastModifiedBy>
  <dcterms:created xsi:type="dcterms:W3CDTF">2016-02-03T08:55:49Z</dcterms:created>
  <dcterms:modified xsi:type="dcterms:W3CDTF">2016-02-15T04:43:37Z</dcterms:modified>
  <cp:category/>
</cp:coreProperties>
</file>