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73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<sst xmlns="http://schemas.openxmlformats.org/spreadsheetml/2006/main" count="221" uniqueCount="111">
  <si>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</si>
  <si>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</si>
  <si>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</si>
  <si>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</si>
  <si>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</si>
  <si>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</si>
  <si>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</si>
  <si>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</si>
  <si>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</si>
  <si>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</si>
  <si>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</si>
  <si>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</si>
  <si>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</si>
  <si>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</si>
  <si>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</si>
  <si>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</si>
  <si>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</si>
  <si>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</si>
  <si>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</si>
  <si>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</si>
  <si>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</si>
  <si>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</si>
  <si>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</si>
  <si>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</si>
  <si>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</si>
  <si>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</si>
  <si>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</si>
  <si>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</si>
  <si>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</si>
  <si>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</si>
  <si>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</si>
  <si>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</si>
  <si>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</si>
  <si>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</si>
  <si>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</si>
  <si>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</si>
  <si>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</si>
  <si>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</si>
  <si>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</si>
  <si>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</si>
  <si>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</si>
  <si>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</si>
  <si>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</si>
  <si>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</si>
  <si>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</si>
  <si>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</si>
  <si>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</si>
  <si>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</si>
  <si>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</si>
  <si>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</si>
  <si>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</si>
  <si>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</si>
  <si>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</si>
  <si>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</si>
  <si>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</si>
  <si>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</si>
  <si>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</si>
  <si>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</si>
  <si>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</si>
  <si>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</si>
  <si>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</si>
  <si>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</si>
  <si>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</si>
  <si>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</si>
  <si>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</si>
  <si>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</si>
  <si>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</si>
  <si>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</si>
  <si>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</si>
  <si>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</si>
  <si>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</si>
  <si>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</si>
  <si>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</si>
  <si>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</si>
  <si>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</si>
  <si>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</si>
  <si>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</si>
  <si>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</si>
  <si>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</si>
  <si>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</si>
  <si>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</si>
  <si>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</si>
  <si>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</si>
  <si>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</si>
  <si>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</si>
  <si>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</si>
  <si>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</si>
  <si>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</si>
  <si>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</si>
  <si>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</si>
  <si>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</si>
  <si>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</si>
  <si>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</si>
  <si>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</si>
  <si>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</si>
  <si>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</si>
  <si>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琴浦町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</si>
  <si>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</si>
  <si>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</si>
  <si>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</si>
  <si>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</si>
  <si>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</si>
  <si>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</si>
  <si>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</si>
  <si>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</si>
  <si>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</si>
  <si>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</si>
  <si>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</si>
  <si>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老朽化が進んでいるが、整備が行われていない。</t>
    <rPh sb="1" eb="4">
      <t>ロウキュウカ</t>
    </rPh>
    <rPh sb="5" eb="6">
      <t>スス</t>
    </rPh>
    <rPh sb="12" eb="14">
      <t>セイビ</t>
    </rPh>
    <rPh sb="15" eb="16">
      <t>オコナ</t>
    </rPh>
    <phoneticPr fontId="4"/>
  </si>
  <si>
    <t>　接続率向上のため未接続世帯に対する接続促進の通知等を行い使用料の増加を図る。
　維持管理費については、契約・購入方法・汚泥処理法など見直し費用の削減に努める。
　老朽化が進んでいることから、計画的に整備等を更新をしていく必要がある。</t>
    <rPh sb="1" eb="3">
      <t>セツゾク</t>
    </rPh>
    <rPh sb="3" eb="4">
      <t>リツ</t>
    </rPh>
    <rPh sb="4" eb="6">
      <t>コウジョウ</t>
    </rPh>
    <rPh sb="9" eb="12">
      <t>ミセツゾク</t>
    </rPh>
    <rPh sb="12" eb="14">
      <t>セタイ</t>
    </rPh>
    <rPh sb="15" eb="16">
      <t>タイ</t>
    </rPh>
    <rPh sb="18" eb="20">
      <t>セツゾク</t>
    </rPh>
    <rPh sb="20" eb="22">
      <t>ソクシン</t>
    </rPh>
    <rPh sb="23" eb="26">
      <t>ツウチトウ</t>
    </rPh>
    <rPh sb="27" eb="28">
      <t>オコナ</t>
    </rPh>
    <rPh sb="29" eb="32">
      <t>シヨウリョウ</t>
    </rPh>
    <rPh sb="33" eb="35">
      <t>ゾウカ</t>
    </rPh>
    <rPh sb="36" eb="37">
      <t>ハカ</t>
    </rPh>
    <rPh sb="41" eb="43">
      <t>イジ</t>
    </rPh>
    <rPh sb="43" eb="46">
      <t>カンリヒ</t>
    </rPh>
    <rPh sb="52" eb="54">
      <t>ケイヤク</t>
    </rPh>
    <rPh sb="55" eb="57">
      <t>コウニュウ</t>
    </rPh>
    <rPh sb="57" eb="59">
      <t>ホウホウ</t>
    </rPh>
    <rPh sb="60" eb="62">
      <t>オデイ</t>
    </rPh>
    <rPh sb="62" eb="64">
      <t>ショリ</t>
    </rPh>
    <rPh sb="64" eb="65">
      <t>ホウ</t>
    </rPh>
    <rPh sb="67" eb="69">
      <t>ミナオ</t>
    </rPh>
    <rPh sb="70" eb="72">
      <t>ヒヨウ</t>
    </rPh>
    <rPh sb="73" eb="75">
      <t>サクゲン</t>
    </rPh>
    <rPh sb="76" eb="77">
      <t>ツト</t>
    </rPh>
    <rPh sb="82" eb="85">
      <t>ロウキュウカ</t>
    </rPh>
    <rPh sb="86" eb="87">
      <t>スス</t>
    </rPh>
    <rPh sb="96" eb="99">
      <t>ケイカクテキ</t>
    </rPh>
    <rPh sb="100" eb="103">
      <t>セイビトウ</t>
    </rPh>
    <rPh sb="104" eb="106">
      <t>コウシン</t>
    </rPh>
    <rPh sb="111" eb="113">
      <t>ヒツヨウ</t>
    </rPh>
    <phoneticPr fontId="4"/>
  </si>
  <si>
    <t xml:space="preserve">　収益的収支比率が100％を大きく割込んでおり、経営規模に比べ企業債の規模が大きく利息・償還金の負担が収益圧迫要因となっている。
　経費回収率は、新たな投資はないが償還金が増加し回収率が低くなっている。
　汚水処理原価は、汚水処理費は、徐々に増加し有収水量は人口減少により減少傾向にあり原価が増加している。
　水洗化率は、普及率100％でほぼ横ばい状態である。
　施設利用率は、人口減少により、有収水量が減少し下がってきている。
</t>
    <rPh sb="1" eb="4">
      <t>シュウエキテキ</t>
    </rPh>
    <rPh sb="4" eb="6">
      <t>シュウシ</t>
    </rPh>
    <rPh sb="6" eb="8">
      <t>ヒリツ</t>
    </rPh>
    <rPh sb="14" eb="15">
      <t>オオ</t>
    </rPh>
    <rPh sb="17" eb="19">
      <t>ワリコ</t>
    </rPh>
    <rPh sb="24" eb="26">
      <t>ケイエイ</t>
    </rPh>
    <rPh sb="26" eb="28">
      <t>キボ</t>
    </rPh>
    <rPh sb="29" eb="30">
      <t>クラ</t>
    </rPh>
    <rPh sb="31" eb="33">
      <t>キギョウ</t>
    </rPh>
    <rPh sb="33" eb="34">
      <t>サイ</t>
    </rPh>
    <rPh sb="35" eb="37">
      <t>キボ</t>
    </rPh>
    <rPh sb="38" eb="39">
      <t>オオ</t>
    </rPh>
    <rPh sb="41" eb="43">
      <t>リソク</t>
    </rPh>
    <rPh sb="44" eb="47">
      <t>ショウカンキン</t>
    </rPh>
    <rPh sb="48" eb="50">
      <t>フタン</t>
    </rPh>
    <rPh sb="51" eb="53">
      <t>シュウエキ</t>
    </rPh>
    <rPh sb="53" eb="55">
      <t>アッパク</t>
    </rPh>
    <rPh sb="55" eb="57">
      <t>ヨウイン</t>
    </rPh>
    <rPh sb="66" eb="68">
      <t>ケイヒ</t>
    </rPh>
    <rPh sb="68" eb="70">
      <t>カイシュウ</t>
    </rPh>
    <rPh sb="70" eb="71">
      <t>リツ</t>
    </rPh>
    <rPh sb="73" eb="74">
      <t>アラ</t>
    </rPh>
    <rPh sb="76" eb="78">
      <t>トウシ</t>
    </rPh>
    <rPh sb="82" eb="85">
      <t>ショウカンキン</t>
    </rPh>
    <rPh sb="86" eb="88">
      <t>ゾウカ</t>
    </rPh>
    <rPh sb="89" eb="91">
      <t>カイシュウ</t>
    </rPh>
    <rPh sb="91" eb="92">
      <t>リツ</t>
    </rPh>
    <rPh sb="93" eb="94">
      <t>ヒク</t>
    </rPh>
    <rPh sb="103" eb="105">
      <t>オスイ</t>
    </rPh>
    <rPh sb="105" eb="107">
      <t>ショリ</t>
    </rPh>
    <rPh sb="107" eb="109">
      <t>ゲンカ</t>
    </rPh>
    <rPh sb="111" eb="113">
      <t>オスイ</t>
    </rPh>
    <rPh sb="113" eb="115">
      <t>ショリ</t>
    </rPh>
    <rPh sb="115" eb="116">
      <t>ヒ</t>
    </rPh>
    <rPh sb="118" eb="120">
      <t>ジョジョ</t>
    </rPh>
    <rPh sb="121" eb="123">
      <t>ゾウカ</t>
    </rPh>
    <rPh sb="124" eb="126">
      <t>ユウシュウ</t>
    </rPh>
    <rPh sb="126" eb="128">
      <t>スイリョウ</t>
    </rPh>
    <rPh sb="129" eb="131">
      <t>ジンコウ</t>
    </rPh>
    <rPh sb="131" eb="133">
      <t>ゲンショウ</t>
    </rPh>
    <rPh sb="136" eb="138">
      <t>ゲンショウ</t>
    </rPh>
    <rPh sb="138" eb="140">
      <t>ケイコウ</t>
    </rPh>
    <rPh sb="143" eb="145">
      <t>ゲンカ</t>
    </rPh>
    <rPh sb="146" eb="148">
      <t>ゾウカ</t>
    </rPh>
    <rPh sb="155" eb="158">
      <t>スイセンカ</t>
    </rPh>
    <rPh sb="158" eb="159">
      <t>リツ</t>
    </rPh>
    <rPh sb="161" eb="163">
      <t>フキュウ</t>
    </rPh>
    <rPh sb="163" eb="164">
      <t>リツ</t>
    </rPh>
    <rPh sb="171" eb="172">
      <t>ヨコ</t>
    </rPh>
    <rPh sb="174" eb="176">
      <t>ジョウタイ</t>
    </rPh>
    <rPh sb="182" eb="184">
      <t>シセツ</t>
    </rPh>
    <rPh sb="184" eb="187">
      <t>リヨウリツ</t>
    </rPh>
    <rPh sb="189" eb="191">
      <t>ジンコウ</t>
    </rPh>
    <rPh sb="191" eb="193">
      <t>ゲンショウ</t>
    </rPh>
    <rPh sb="197" eb="199">
      <t>ユウシュウ</t>
    </rPh>
    <rPh sb="199" eb="201">
      <t>スイリョウ</t>
    </rPh>
    <rPh sb="202" eb="204">
      <t>ゲンショウ</t>
    </rPh>
    <rPh sb="205" eb="206">
      <t>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</si>
</sst>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8630912"/>
        <c:axId val="586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58630912"/>
        <c:axId val="58632832"/>
      </c:lineChart>
      <c:dateAx>
        <c:axId val="58630912"/>
        <c:scaling>
          <c:orientation val="minMax"/>
        </c:scaling>
        <c:delete val="1"/>
        <c:axPos val="b"/>
        <c:numFmt formatCode="ge" sourceLinked="1"/>
        <c:majorTickMark val="none"/>
        <c:minorTickMark val="none"/>
        <c:tickLblPos val="none"/>
        <c:crossAx val="58632832"/>
        <c:crosses val="autoZero"/>
        <c:auto val="1"/>
        <c:lblOffset val="100"/>
        <c:baseTimeUnit val="years"/>
      </c:dateAx>
      <c:valAx>
        <c:axId val="586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309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62.53</c:v>
                </c:pt>
                <c:pt idx="1">
                  <c:v>62.45</c:v>
                </c:pt>
                <c:pt idx="2">
                  <c:v>61.04</c:v>
                </c:pt>
                <c:pt idx="3">
                  <c:v>62.08</c:v>
                </c:pt>
                <c:pt idx="4">
                  <c:v>58.51</c:v>
                </c:pt>
              </c:numCache>
            </c:numRef>
          </c:val>
        </c:ser>
        <c:dLbls>
          <c:showLegendKey val="0"/>
          <c:showVal val="0"/>
          <c:showCatName val="0"/>
          <c:showSerName val="0"/>
          <c:showPercent val="0"/>
          <c:showBubbleSize val="0"/>
        </c:dLbls>
        <c:gapWidth val="150"/>
        <c:axId val="101540992"/>
        <c:axId val="1015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01540992"/>
        <c:axId val="101542912"/>
      </c:lineChart>
      <c:dateAx>
        <c:axId val="101540992"/>
        <c:scaling>
          <c:orientation val="minMax"/>
        </c:scaling>
        <c:delete val="1"/>
        <c:axPos val="b"/>
        <c:numFmt formatCode="ge" sourceLinked="1"/>
        <c:majorTickMark val="none"/>
        <c:minorTickMark val="none"/>
        <c:tickLblPos val="none"/>
        <c:crossAx val="101542912"/>
        <c:crosses val="autoZero"/>
        <c:auto val="1"/>
        <c:lblOffset val="100"/>
        <c:baseTimeUnit val="years"/>
      </c:dateAx>
      <c:valAx>
        <c:axId val="1015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81.62</c:v>
                </c:pt>
                <c:pt idx="1">
                  <c:v>83.64</c:v>
                </c:pt>
                <c:pt idx="2">
                  <c:v>84.05</c:v>
                </c:pt>
                <c:pt idx="3">
                  <c:v>85.56</c:v>
                </c:pt>
                <c:pt idx="4">
                  <c:v>85.59</c:v>
                </c:pt>
              </c:numCache>
            </c:numRef>
          </c:val>
        </c:ser>
        <c:dLbls>
          <c:showLegendKey val="0"/>
          <c:showVal val="0"/>
          <c:showCatName val="0"/>
          <c:showSerName val="0"/>
          <c:showPercent val="0"/>
          <c:showBubbleSize val="0"/>
        </c:dLbls>
        <c:gapWidth val="150"/>
        <c:axId val="101925632"/>
        <c:axId val="1019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1925632"/>
        <c:axId val="101927552"/>
      </c:lineChart>
      <c:dateAx>
        <c:axId val="101925632"/>
        <c:scaling>
          <c:orientation val="minMax"/>
        </c:scaling>
        <c:delete val="1"/>
        <c:axPos val="b"/>
        <c:numFmt formatCode="ge" sourceLinked="1"/>
        <c:majorTickMark val="none"/>
        <c:minorTickMark val="none"/>
        <c:tickLblPos val="none"/>
        <c:crossAx val="101927552"/>
        <c:crosses val="autoZero"/>
        <c:auto val="1"/>
        <c:lblOffset val="100"/>
        <c:baseTimeUnit val="years"/>
      </c:dateAx>
      <c:valAx>
        <c:axId val="1019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71.62</c:v>
                </c:pt>
                <c:pt idx="1">
                  <c:v>70.23</c:v>
                </c:pt>
                <c:pt idx="2">
                  <c:v>69.010000000000005</c:v>
                </c:pt>
                <c:pt idx="3">
                  <c:v>68.010000000000005</c:v>
                </c:pt>
                <c:pt idx="4">
                  <c:v>67.709999999999994</c:v>
                </c:pt>
              </c:numCache>
            </c:numRef>
          </c:val>
        </c:ser>
        <c:dLbls>
          <c:showLegendKey val="0"/>
          <c:showVal val="0"/>
          <c:showCatName val="0"/>
          <c:showSerName val="0"/>
          <c:showPercent val="0"/>
          <c:showBubbleSize val="0"/>
        </c:dLbls>
        <c:gapWidth val="150"/>
        <c:axId val="100479360"/>
        <c:axId val="1004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479360"/>
        <c:axId val="100481280"/>
      </c:lineChart>
      <c:dateAx>
        <c:axId val="100479360"/>
        <c:scaling>
          <c:orientation val="minMax"/>
        </c:scaling>
        <c:delete val="1"/>
        <c:axPos val="b"/>
        <c:numFmt formatCode="ge" sourceLinked="1"/>
        <c:majorTickMark val="none"/>
        <c:minorTickMark val="none"/>
        <c:tickLblPos val="none"/>
        <c:crossAx val="100481280"/>
        <c:crosses val="autoZero"/>
        <c:auto val="1"/>
        <c:lblOffset val="100"/>
        <c:baseTimeUnit val="years"/>
      </c:dateAx>
      <c:valAx>
        <c:axId val="1004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11744"/>
        <c:axId val="10051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11744"/>
        <c:axId val="100513664"/>
      </c:lineChart>
      <c:dateAx>
        <c:axId val="100511744"/>
        <c:scaling>
          <c:orientation val="minMax"/>
        </c:scaling>
        <c:delete val="1"/>
        <c:axPos val="b"/>
        <c:numFmt formatCode="ge" sourceLinked="1"/>
        <c:majorTickMark val="none"/>
        <c:minorTickMark val="none"/>
        <c:tickLblPos val="none"/>
        <c:crossAx val="100513664"/>
        <c:crosses val="autoZero"/>
        <c:auto val="1"/>
        <c:lblOffset val="100"/>
        <c:baseTimeUnit val="years"/>
      </c:dateAx>
      <c:valAx>
        <c:axId val="1005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74752"/>
        <c:axId val="1012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74752"/>
        <c:axId val="101276672"/>
      </c:lineChart>
      <c:dateAx>
        <c:axId val="101274752"/>
        <c:scaling>
          <c:orientation val="minMax"/>
        </c:scaling>
        <c:delete val="1"/>
        <c:axPos val="b"/>
        <c:numFmt formatCode="ge" sourceLinked="1"/>
        <c:majorTickMark val="none"/>
        <c:minorTickMark val="none"/>
        <c:tickLblPos val="none"/>
        <c:crossAx val="101276672"/>
        <c:crosses val="autoZero"/>
        <c:auto val="1"/>
        <c:lblOffset val="100"/>
        <c:baseTimeUnit val="years"/>
      </c:dateAx>
      <c:valAx>
        <c:axId val="1012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89344"/>
        <c:axId val="1013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89344"/>
        <c:axId val="101320192"/>
      </c:lineChart>
      <c:dateAx>
        <c:axId val="101289344"/>
        <c:scaling>
          <c:orientation val="minMax"/>
        </c:scaling>
        <c:delete val="1"/>
        <c:axPos val="b"/>
        <c:numFmt formatCode="ge" sourceLinked="1"/>
        <c:majorTickMark val="none"/>
        <c:minorTickMark val="none"/>
        <c:tickLblPos val="none"/>
        <c:crossAx val="101320192"/>
        <c:crosses val="autoZero"/>
        <c:auto val="1"/>
        <c:lblOffset val="100"/>
        <c:baseTimeUnit val="years"/>
      </c:dateAx>
      <c:valAx>
        <c:axId val="1013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38496"/>
        <c:axId val="1013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38496"/>
        <c:axId val="101352960"/>
      </c:lineChart>
      <c:dateAx>
        <c:axId val="101338496"/>
        <c:scaling>
          <c:orientation val="minMax"/>
        </c:scaling>
        <c:delete val="1"/>
        <c:axPos val="b"/>
        <c:numFmt formatCode="ge" sourceLinked="1"/>
        <c:majorTickMark val="none"/>
        <c:minorTickMark val="none"/>
        <c:tickLblPos val="none"/>
        <c:crossAx val="101352960"/>
        <c:crosses val="autoZero"/>
        <c:auto val="1"/>
        <c:lblOffset val="100"/>
        <c:baseTimeUnit val="years"/>
      </c:dateAx>
      <c:valAx>
        <c:axId val="1013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374592"/>
        <c:axId val="1013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1374592"/>
        <c:axId val="101376768"/>
      </c:lineChart>
      <c:dateAx>
        <c:axId val="101374592"/>
        <c:scaling>
          <c:orientation val="minMax"/>
        </c:scaling>
        <c:delete val="1"/>
        <c:axPos val="b"/>
        <c:numFmt formatCode="ge" sourceLinked="1"/>
        <c:majorTickMark val="none"/>
        <c:minorTickMark val="none"/>
        <c:tickLblPos val="none"/>
        <c:crossAx val="101376768"/>
        <c:crosses val="autoZero"/>
        <c:auto val="1"/>
        <c:lblOffset val="100"/>
        <c:baseTimeUnit val="years"/>
      </c:dateAx>
      <c:valAx>
        <c:axId val="1013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53.43</c:v>
                </c:pt>
                <c:pt idx="1">
                  <c:v>49.39</c:v>
                </c:pt>
                <c:pt idx="2">
                  <c:v>47.94</c:v>
                </c:pt>
                <c:pt idx="3">
                  <c:v>48.68</c:v>
                </c:pt>
                <c:pt idx="4">
                  <c:v>47</c:v>
                </c:pt>
              </c:numCache>
            </c:numRef>
          </c:val>
        </c:ser>
        <c:dLbls>
          <c:showLegendKey val="0"/>
          <c:showVal val="0"/>
          <c:showCatName val="0"/>
          <c:showSerName val="0"/>
          <c:showPercent val="0"/>
          <c:showBubbleSize val="0"/>
        </c:dLbls>
        <c:gapWidth val="150"/>
        <c:axId val="101476608"/>
        <c:axId val="1014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1476608"/>
        <c:axId val="101482880"/>
      </c:lineChart>
      <c:dateAx>
        <c:axId val="101476608"/>
        <c:scaling>
          <c:orientation val="minMax"/>
        </c:scaling>
        <c:delete val="1"/>
        <c:axPos val="b"/>
        <c:numFmt formatCode="ge" sourceLinked="1"/>
        <c:majorTickMark val="none"/>
        <c:minorTickMark val="none"/>
        <c:tickLblPos val="none"/>
        <c:crossAx val="101482880"/>
        <c:crosses val="autoZero"/>
        <c:auto val="1"/>
        <c:lblOffset val="100"/>
        <c:baseTimeUnit val="years"/>
      </c:dateAx>
      <c:valAx>
        <c:axId val="1014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261.97000000000003</c:v>
                </c:pt>
                <c:pt idx="1">
                  <c:v>289.51</c:v>
                </c:pt>
                <c:pt idx="2">
                  <c:v>306.01</c:v>
                </c:pt>
                <c:pt idx="3">
                  <c:v>298.67</c:v>
                </c:pt>
                <c:pt idx="4">
                  <c:v>334.8</c:v>
                </c:pt>
              </c:numCache>
            </c:numRef>
          </c:val>
        </c:ser>
        <c:dLbls>
          <c:showLegendKey val="0"/>
          <c:showVal val="0"/>
          <c:showCatName val="0"/>
          <c:showSerName val="0"/>
          <c:showPercent val="0"/>
          <c:showBubbleSize val="0"/>
        </c:dLbls>
        <c:gapWidth val="150"/>
        <c:axId val="101508608"/>
        <c:axId val="10151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1508608"/>
        <c:axId val="101510528"/>
      </c:lineChart>
      <c:dateAx>
        <c:axId val="101508608"/>
        <c:scaling>
          <c:orientation val="minMax"/>
        </c:scaling>
        <c:delete val="1"/>
        <c:axPos val="b"/>
        <c:numFmt formatCode="ge" sourceLinked="1"/>
        <c:majorTickMark val="none"/>
        <c:minorTickMark val="none"/>
        <c:tickLblPos val="none"/>
        <c:crossAx val="101510528"/>
        <c:crosses val="autoZero"/>
        <c:auto val="1"/>
        <c:lblOffset val="100"/>
        <c:baseTimeUnit val="years"/>
      </c:dateAx>
      <c:valAx>
        <c:axId val="1015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琴浦町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18452</v>
      </c>
      <c r="AM8" s="64"/>
      <c r="AN8" s="64"/>
      <c r="AO8" s="64"/>
      <c r="AP8" s="64"/>
      <c r="AQ8" s="64"/>
      <c r="AR8" s="64"/>
      <c r="AS8" s="64"/>
      <c r="AT8" s="63">
        <f>データ!S6</f>
        <v>139.97</v>
      </c>
      <c r="AU8" s="63"/>
      <c r="AV8" s="63"/>
      <c r="AW8" s="63"/>
      <c r="AX8" s="63"/>
      <c r="AY8" s="63"/>
      <c r="AZ8" s="63"/>
      <c r="BA8" s="63"/>
      <c r="BB8" s="63">
        <f>データ!T6</f>
        <v>131.83000000000001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20.85</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3818</v>
      </c>
      <c r="AM10" s="64"/>
      <c r="AN10" s="64"/>
      <c r="AO10" s="64"/>
      <c r="AP10" s="64"/>
      <c r="AQ10" s="64"/>
      <c r="AR10" s="64"/>
      <c r="AS10" s="64"/>
      <c r="AT10" s="63">
        <f>データ!V6</f>
        <v>6.99</v>
      </c>
      <c r="AU10" s="63"/>
      <c r="AV10" s="63"/>
      <c r="AW10" s="63"/>
      <c r="AX10" s="63"/>
      <c r="AY10" s="63"/>
      <c r="AZ10" s="63"/>
      <c r="BA10" s="63"/>
      <c r="BB10" s="63">
        <f>データ!W6</f>
        <v>546.21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313718</v>
      </c>
      <c r="D6" s="31">
        <f t="shared" si="3"/>
        <v>47</v>
      </c>
      <c r="E6" s="31">
        <f t="shared" si="3"/>
        <v>17</v>
      </c>
      <c r="F6" s="31">
        <f t="shared" si="3"/>
        <v>5</v>
      </c>
      <c r="G6" s="31">
        <f t="shared" si="3"/>
        <v>0</v>
      </c>
      <c r="H6" s="31" t="str">
        <f t="shared" si="3"/>
        <v>鳥取県　琴浦町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20.85</v>
      </c>
      <c r="P6" s="32">
        <f t="shared" si="3"/>
        <v>100</v>
      </c>
      <c r="Q6" s="32">
        <f t="shared" si="3"/>
        <v>3780</v>
      </c>
      <c r="R6" s="32">
        <f t="shared" si="3"/>
        <v>18452</v>
      </c>
      <c r="S6" s="32">
        <f t="shared" si="3"/>
        <v>139.97</v>
      </c>
      <c r="T6" s="32">
        <f t="shared" si="3"/>
        <v>131.83000000000001</v>
      </c>
      <c r="U6" s="32">
        <f t="shared" si="3"/>
        <v>3818</v>
      </c>
      <c r="V6" s="32">
        <f t="shared" si="3"/>
        <v>6.99</v>
      </c>
      <c r="W6" s="32">
        <f t="shared" si="3"/>
        <v>546.21</v>
      </c>
      <c r="X6" s="33">
        <f>IF(X7="",NA(),X7)</f>
        <v>71.62</v>
      </c>
      <c r="Y6" s="33">
        <f t="shared" ref="Y6:AG6" si="4">IF(Y7="",NA(),Y7)</f>
        <v>70.23</v>
      </c>
      <c r="Z6" s="33">
        <f t="shared" si="4"/>
        <v>69.010000000000005</v>
      </c>
      <c r="AA6" s="33">
        <f t="shared" si="4"/>
        <v>68.010000000000005</v>
      </c>
      <c r="AB6" s="33">
        <f t="shared" si="4"/>
        <v>67.709999999999994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53.43</v>
      </c>
      <c r="BQ6" s="33">
        <f t="shared" ref="BQ6:BY6" si="8">IF(BQ7="",NA(),BQ7)</f>
        <v>49.39</v>
      </c>
      <c r="BR6" s="33">
        <f t="shared" si="8"/>
        <v>47.94</v>
      </c>
      <c r="BS6" s="33">
        <f t="shared" si="8"/>
        <v>48.68</v>
      </c>
      <c r="BT6" s="33">
        <f t="shared" si="8"/>
        <v>47</v>
      </c>
      <c r="BU6" s="33">
        <f t="shared" si="8"/>
        <v>53.42</v>
      </c>
      <c r="BV6" s="33">
        <f t="shared" si="8"/>
        <v>51.56</v>
      </c>
      <c r="BW6" s="33">
        <f t="shared" si="8"/>
        <v>51.03</v>
      </c>
      <c r="BX6" s="33">
        <f t="shared" si="8"/>
        <v>50.9</v>
      </c>
      <c r="BY6" s="33">
        <f t="shared" si="8"/>
        <v>50.82</v>
      </c>
      <c r="BZ6" s="32" t="str">
        <f>IF(BZ7="","",IF(BZ7="-","【-】","【"&amp;SUBSTITUTE(TEXT(BZ7,"#,##0.00"),"-","△")&amp;"】"))</f>
        <v>【51.49】</v>
      </c>
      <c r="CA6" s="33">
        <f>IF(CA7="",NA(),CA7)</f>
        <v>261.97000000000003</v>
      </c>
      <c r="CB6" s="33">
        <f t="shared" ref="CB6:CJ6" si="9">IF(CB7="",NA(),CB7)</f>
        <v>289.51</v>
      </c>
      <c r="CC6" s="33">
        <f t="shared" si="9"/>
        <v>306.01</v>
      </c>
      <c r="CD6" s="33">
        <f t="shared" si="9"/>
        <v>298.67</v>
      </c>
      <c r="CE6" s="33">
        <f t="shared" si="9"/>
        <v>334.8</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62.53</v>
      </c>
      <c r="CM6" s="33">
        <f t="shared" ref="CM6:CU6" si="10">IF(CM7="",NA(),CM7)</f>
        <v>62.45</v>
      </c>
      <c r="CN6" s="33">
        <f t="shared" si="10"/>
        <v>61.04</v>
      </c>
      <c r="CO6" s="33">
        <f t="shared" si="10"/>
        <v>62.08</v>
      </c>
      <c r="CP6" s="33">
        <f t="shared" si="10"/>
        <v>58.51</v>
      </c>
      <c r="CQ6" s="33">
        <f t="shared" si="10"/>
        <v>54.23</v>
      </c>
      <c r="CR6" s="33">
        <f t="shared" si="10"/>
        <v>55.2</v>
      </c>
      <c r="CS6" s="33">
        <f t="shared" si="10"/>
        <v>54.74</v>
      </c>
      <c r="CT6" s="33">
        <f t="shared" si="10"/>
        <v>53.78</v>
      </c>
      <c r="CU6" s="33">
        <f t="shared" si="10"/>
        <v>53.24</v>
      </c>
      <c r="CV6" s="32" t="str">
        <f>IF(CV7="","",IF(CV7="-","【-】","【"&amp;SUBSTITUTE(TEXT(CV7,"#,##0.00"),"-","△")&amp;"】"))</f>
        <v>【53.32】</v>
      </c>
      <c r="CW6" s="33">
        <f>IF(CW7="",NA(),CW7)</f>
        <v>81.62</v>
      </c>
      <c r="CX6" s="33">
        <f t="shared" ref="CX6:DF6" si="11">IF(CX7="",NA(),CX7)</f>
        <v>83.64</v>
      </c>
      <c r="CY6" s="33">
        <f t="shared" si="11"/>
        <v>84.05</v>
      </c>
      <c r="CZ6" s="33">
        <f t="shared" si="11"/>
        <v>85.56</v>
      </c>
      <c r="DA6" s="33">
        <f t="shared" si="11"/>
        <v>85.59</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313718</v>
      </c>
      <c r="D7" s="35">
        <v>47</v>
      </c>
      <c r="E7" s="35">
        <v>17</v>
      </c>
      <c r="F7" s="35">
        <v>5</v>
      </c>
      <c r="G7" s="35">
        <v>0</v>
      </c>
      <c r="H7" s="35" t="s">
        <v>96</v>
      </c>
      <c r="I7" s="35" t="s">
        <v>97</v>
      </c>
      <c r="J7" s="35" t="s">
        <v>98</v>
      </c>
      <c r="K7" s="35" t="s">
        <v>99</v>
      </c>
      <c r="L7" s="35" t="s">
        <v>100</v>
      </c>
      <c r="M7" s="36" t="s">
        <v>101</v>
      </c>
      <c r="N7" s="36" t="s">
        <v>102</v>
      </c>
      <c r="O7" s="36">
        <v>20.85</v>
      </c>
      <c r="P7" s="36">
        <v>100</v>
      </c>
      <c r="Q7" s="36">
        <v>3780</v>
      </c>
      <c r="R7" s="36">
        <v>18452</v>
      </c>
      <c r="S7" s="36">
        <v>139.97</v>
      </c>
      <c r="T7" s="36">
        <v>131.83000000000001</v>
      </c>
      <c r="U7" s="36">
        <v>3818</v>
      </c>
      <c r="V7" s="36">
        <v>6.99</v>
      </c>
      <c r="W7" s="36">
        <v>546.21</v>
      </c>
      <c r="X7" s="36">
        <v>71.62</v>
      </c>
      <c r="Y7" s="36">
        <v>70.23</v>
      </c>
      <c r="Z7" s="36">
        <v>69.010000000000005</v>
      </c>
      <c r="AA7" s="36">
        <v>68.010000000000005</v>
      </c>
      <c r="AB7" s="36">
        <v>67.709999999999994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53.43</v>
      </c>
      <c r="BQ7" s="36">
        <v>49.39</v>
      </c>
      <c r="BR7" s="36">
        <v>47.94</v>
      </c>
      <c r="BS7" s="36">
        <v>48.68</v>
      </c>
      <c r="BT7" s="36">
        <v>47</v>
      </c>
      <c r="BU7" s="36">
        <v>53.42</v>
      </c>
      <c r="BV7" s="36">
        <v>51.56</v>
      </c>
      <c r="BW7" s="36">
        <v>51.03</v>
      </c>
      <c r="BX7" s="36">
        <v>50.9</v>
      </c>
      <c r="BY7" s="36">
        <v>50.82</v>
      </c>
      <c r="BZ7" s="36">
        <v>51.49</v>
      </c>
      <c r="CA7" s="36">
        <v>261.97000000000003</v>
      </c>
      <c r="CB7" s="36">
        <v>289.51</v>
      </c>
      <c r="CC7" s="36">
        <v>306.01</v>
      </c>
      <c r="CD7" s="36">
        <v>298.67</v>
      </c>
      <c r="CE7" s="36">
        <v>334.8</v>
      </c>
      <c r="CF7" s="36">
        <v>269.12</v>
      </c>
      <c r="CG7" s="36">
        <v>283.26</v>
      </c>
      <c r="CH7" s="36">
        <v>289.60000000000002</v>
      </c>
      <c r="CI7" s="36">
        <v>293.27</v>
      </c>
      <c r="CJ7" s="36">
        <v>300.52</v>
      </c>
      <c r="CK7" s="36">
        <v>295.10000000000002</v>
      </c>
      <c r="CL7" s="36">
        <v>62.53</v>
      </c>
      <c r="CM7" s="36">
        <v>62.45</v>
      </c>
      <c r="CN7" s="36">
        <v>61.04</v>
      </c>
      <c r="CO7" s="36">
        <v>62.08</v>
      </c>
      <c r="CP7" s="36">
        <v>58.51</v>
      </c>
      <c r="CQ7" s="36">
        <v>54.23</v>
      </c>
      <c r="CR7" s="36">
        <v>55.2</v>
      </c>
      <c r="CS7" s="36">
        <v>54.74</v>
      </c>
      <c r="CT7" s="36">
        <v>53.78</v>
      </c>
      <c r="CU7" s="36">
        <v>53.24</v>
      </c>
      <c r="CV7" s="36">
        <v>53.32</v>
      </c>
      <c r="CW7" s="36">
        <v>81.62</v>
      </c>
      <c r="CX7" s="36">
        <v>83.64</v>
      </c>
      <c r="CY7" s="36">
        <v>84.05</v>
      </c>
      <c r="CZ7" s="36">
        <v>85.56</v>
      </c>
      <c r="DA7" s="36">
        <v>85.59</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2016-02-16T05:36:07Z</cp:lastPrinted>
  <dcterms:created xsi:type="dcterms:W3CDTF">2016-02-03T09:16:10Z</dcterms:created>
  <dcterms:modified xsi:type="dcterms:W3CDTF">2016-02-24T02:58:48Z</dcterms:modified>
  <cp:category/>
</cp:coreProperties>
</file>