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<sst xmlns="http://schemas.openxmlformats.org/spreadsheetml/2006/main" count="221" uniqueCount="111">
  <si>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</si>
  <si>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</si>
  <si>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</si>
  <si>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</si>
  <si>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</si>
  <si>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</si>
  <si>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</si>
  <si>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</si>
  <si>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</si>
  <si>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</si>
  <si>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</si>
  <si>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</si>
  <si>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</si>
  <si>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</si>
  <si>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</si>
  <si>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</si>
  <si>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</si>
  <si>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</si>
  <si>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</si>
  <si>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</si>
  <si>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</si>
  <si>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</si>
  <si>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</si>
  <si>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</si>
  <si>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</si>
  <si>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</si>
  <si>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</si>
  <si>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</si>
  <si>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</si>
  <si>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</si>
  <si>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</si>
  <si>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</si>
  <si>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</si>
  <si>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</si>
  <si>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</si>
  <si>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</si>
  <si>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</si>
  <si>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</si>
  <si>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</si>
  <si>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</si>
  <si>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</si>
  <si>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</si>
  <si>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</si>
  <si>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</si>
  <si>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</si>
  <si>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</si>
  <si>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</si>
  <si>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</si>
  <si>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</si>
  <si>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</si>
  <si>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</si>
  <si>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</si>
  <si>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</si>
  <si>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</si>
  <si>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</si>
  <si>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</si>
  <si>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</si>
  <si>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</si>
  <si>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</si>
  <si>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</si>
  <si>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</si>
  <si>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</si>
  <si>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</si>
  <si>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</si>
  <si>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</si>
  <si>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</si>
  <si>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</si>
  <si>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</si>
  <si>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</si>
  <si>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</si>
  <si>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</si>
  <si>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</si>
  <si>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</si>
  <si>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</si>
  <si>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</si>
  <si>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</si>
  <si>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</si>
  <si>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</si>
  <si>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</si>
  <si>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</si>
  <si>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</si>
  <si>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</si>
  <si>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</si>
  <si>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</si>
  <si>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</si>
  <si>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</si>
  <si>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</si>
  <si>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</si>
  <si>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</si>
  <si>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</si>
  <si>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</si>
  <si>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</si>
  <si>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</si>
  <si>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</si>
  <si>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</si>
  <si>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</si>
  <si>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琴浦町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</si>
  <si>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</si>
  <si>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</si>
  <si>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</si>
  <si>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</si>
  <si>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</si>
  <si>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</si>
  <si>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</si>
  <si>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</si>
  <si>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</si>
  <si>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</si>
  <si>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</si>
  <si>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現在整備中につき、管路更新を行っていない。</t>
    <rPh sb="1" eb="3">
      <t>ゲンザイ</t>
    </rPh>
    <rPh sb="3" eb="6">
      <t>セイビチュウ</t>
    </rPh>
    <rPh sb="10" eb="12">
      <t>カンロ</t>
    </rPh>
    <rPh sb="12" eb="14">
      <t>コウシン</t>
    </rPh>
    <rPh sb="15" eb="16">
      <t>オコナ</t>
    </rPh>
    <phoneticPr fontId="4"/>
  </si>
  <si>
    <t>　整備された施設が現状では適切な水準の料金収入に結びついていないため、接続率向上のため未接続世帯に対する接続促進の通知等を行い使用料の増加を図る。
　維持管理費については、契約・購入方法・汚泥処理法など見直し費用の削減に努める。</t>
    <rPh sb="1" eb="3">
      <t>セイビ</t>
    </rPh>
    <rPh sb="6" eb="8">
      <t>シセツ</t>
    </rPh>
    <rPh sb="9" eb="11">
      <t>ゲンジョウ</t>
    </rPh>
    <rPh sb="13" eb="15">
      <t>テキセツ</t>
    </rPh>
    <rPh sb="16" eb="18">
      <t>スイジュン</t>
    </rPh>
    <rPh sb="19" eb="21">
      <t>リョウキン</t>
    </rPh>
    <rPh sb="21" eb="23">
      <t>シュウニュウ</t>
    </rPh>
    <rPh sb="24" eb="25">
      <t>ムス</t>
    </rPh>
    <rPh sb="35" eb="37">
      <t>セツゾク</t>
    </rPh>
    <rPh sb="37" eb="38">
      <t>リツ</t>
    </rPh>
    <rPh sb="38" eb="40">
      <t>コウジョウ</t>
    </rPh>
    <rPh sb="43" eb="46">
      <t>ミセツゾク</t>
    </rPh>
    <rPh sb="46" eb="48">
      <t>セタイ</t>
    </rPh>
    <rPh sb="49" eb="50">
      <t>タイ</t>
    </rPh>
    <rPh sb="52" eb="54">
      <t>セツゾク</t>
    </rPh>
    <rPh sb="54" eb="56">
      <t>ソクシン</t>
    </rPh>
    <rPh sb="57" eb="60">
      <t>ツウチトウ</t>
    </rPh>
    <rPh sb="61" eb="62">
      <t>オコナ</t>
    </rPh>
    <rPh sb="63" eb="66">
      <t>シヨウリョウ</t>
    </rPh>
    <rPh sb="67" eb="69">
      <t>ゾウカ</t>
    </rPh>
    <rPh sb="70" eb="71">
      <t>ハカ</t>
    </rPh>
    <rPh sb="75" eb="77">
      <t>イジ</t>
    </rPh>
    <rPh sb="77" eb="80">
      <t>カンリヒ</t>
    </rPh>
    <rPh sb="86" eb="88">
      <t>ケイヤク</t>
    </rPh>
    <rPh sb="89" eb="91">
      <t>コウニュウ</t>
    </rPh>
    <rPh sb="91" eb="93">
      <t>ホウホウ</t>
    </rPh>
    <rPh sb="94" eb="96">
      <t>オデイ</t>
    </rPh>
    <rPh sb="96" eb="98">
      <t>ショリ</t>
    </rPh>
    <rPh sb="98" eb="99">
      <t>ホウ</t>
    </rPh>
    <rPh sb="101" eb="103">
      <t>ミナオ</t>
    </rPh>
    <rPh sb="104" eb="106">
      <t>ヒヨウ</t>
    </rPh>
    <rPh sb="107" eb="109">
      <t>サクゲン</t>
    </rPh>
    <rPh sb="110" eb="111">
      <t>ツト</t>
    </rPh>
    <phoneticPr fontId="4"/>
  </si>
  <si>
    <t>　収益的収支比率が100％を割りこんでおり、整備中で企業債借入を行っており大きい利息・償還金負担が収益圧迫要因となっている。
　経費回収率については、投資により支払利息・償還金の増加と水洗化率が低く十分な使用料が得られず低くなっている。
　汚水処理原価と施設利用料についても、有収水量の低さと接続率の低いことが影響している。</t>
    <rPh sb="1" eb="4">
      <t>シュウエキテキ</t>
    </rPh>
    <rPh sb="4" eb="6">
      <t>シュウシ</t>
    </rPh>
    <rPh sb="6" eb="8">
      <t>ヒリツ</t>
    </rPh>
    <rPh sb="14" eb="15">
      <t>ワ</t>
    </rPh>
    <rPh sb="22" eb="24">
      <t>セイビ</t>
    </rPh>
    <rPh sb="24" eb="25">
      <t>チュウ</t>
    </rPh>
    <rPh sb="26" eb="28">
      <t>キギョウ</t>
    </rPh>
    <rPh sb="28" eb="29">
      <t>サイ</t>
    </rPh>
    <rPh sb="29" eb="31">
      <t>カリイレ</t>
    </rPh>
    <rPh sb="32" eb="33">
      <t>オコナ</t>
    </rPh>
    <rPh sb="37" eb="38">
      <t>オオ</t>
    </rPh>
    <rPh sb="40" eb="42">
      <t>リソク</t>
    </rPh>
    <rPh sb="43" eb="46">
      <t>ショウカンキン</t>
    </rPh>
    <rPh sb="46" eb="48">
      <t>フタン</t>
    </rPh>
    <rPh sb="49" eb="51">
      <t>シュウエキ</t>
    </rPh>
    <rPh sb="51" eb="53">
      <t>アッパク</t>
    </rPh>
    <rPh sb="53" eb="55">
      <t>ヨウイン</t>
    </rPh>
    <rPh sb="64" eb="66">
      <t>ケイヒ</t>
    </rPh>
    <rPh sb="66" eb="68">
      <t>カイシュウ</t>
    </rPh>
    <rPh sb="68" eb="69">
      <t>リツ</t>
    </rPh>
    <rPh sb="75" eb="77">
      <t>トウシ</t>
    </rPh>
    <rPh sb="80" eb="82">
      <t>シハライ</t>
    </rPh>
    <rPh sb="82" eb="84">
      <t>リソク</t>
    </rPh>
    <rPh sb="85" eb="87">
      <t>ショウカン</t>
    </rPh>
    <rPh sb="87" eb="88">
      <t>キン</t>
    </rPh>
    <rPh sb="89" eb="91">
      <t>ゾウカ</t>
    </rPh>
    <rPh sb="92" eb="95">
      <t>スイセンカ</t>
    </rPh>
    <rPh sb="95" eb="96">
      <t>リツ</t>
    </rPh>
    <rPh sb="97" eb="98">
      <t>ヒク</t>
    </rPh>
    <rPh sb="99" eb="101">
      <t>ジュウブン</t>
    </rPh>
    <rPh sb="102" eb="105">
      <t>シヨウリョウ</t>
    </rPh>
    <rPh sb="106" eb="107">
      <t>エ</t>
    </rPh>
    <rPh sb="110" eb="111">
      <t>ヒク</t>
    </rPh>
    <rPh sb="122" eb="124">
      <t>ショリ</t>
    </rPh>
    <rPh sb="124" eb="126">
      <t>ゲンカ</t>
    </rPh>
    <rPh sb="127" eb="129">
      <t>シセツ</t>
    </rPh>
    <rPh sb="129" eb="132">
      <t>リヨウリョウ</t>
    </rPh>
    <rPh sb="138" eb="140">
      <t>ユウシュウ</t>
    </rPh>
    <rPh sb="140" eb="142">
      <t>スイリョウ</t>
    </rPh>
    <rPh sb="143" eb="144">
      <t>ヒク</t>
    </rPh>
    <rPh sb="146" eb="148">
      <t>セツゾク</t>
    </rPh>
    <rPh sb="148" eb="149">
      <t>リツ</t>
    </rPh>
    <rPh sb="150" eb="151">
      <t>ヒク</t>
    </rPh>
    <rPh sb="155" eb="157">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</si>
</sst>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421952"/>
        <c:axId val="934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93421952"/>
        <c:axId val="93423872"/>
      </c:lineChart>
      <c:dateAx>
        <c:axId val="93421952"/>
        <c:scaling>
          <c:orientation val="minMax"/>
        </c:scaling>
        <c:delete val="1"/>
        <c:axPos val="b"/>
        <c:numFmt formatCode="ge" sourceLinked="1"/>
        <c:majorTickMark val="none"/>
        <c:minorTickMark val="none"/>
        <c:tickLblPos val="none"/>
        <c:crossAx val="93423872"/>
        <c:crosses val="autoZero"/>
        <c:auto val="1"/>
        <c:lblOffset val="100"/>
        <c:baseTimeUnit val="years"/>
      </c:dateAx>
      <c:valAx>
        <c:axId val="934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35.83</c:v>
                </c:pt>
                <c:pt idx="1">
                  <c:v>38.03</c:v>
                </c:pt>
                <c:pt idx="2">
                  <c:v>39.590000000000003</c:v>
                </c:pt>
                <c:pt idx="3">
                  <c:v>41.72</c:v>
                </c:pt>
                <c:pt idx="4">
                  <c:v>43.07</c:v>
                </c:pt>
              </c:numCache>
            </c:numRef>
          </c:val>
        </c:ser>
        <c:dLbls>
          <c:showLegendKey val="0"/>
          <c:showVal val="0"/>
          <c:showCatName val="0"/>
          <c:showSerName val="0"/>
          <c:showPercent val="0"/>
          <c:showBubbleSize val="0"/>
        </c:dLbls>
        <c:gapWidth val="150"/>
        <c:axId val="95097216"/>
        <c:axId val="950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95097216"/>
        <c:axId val="95099136"/>
      </c:lineChart>
      <c:dateAx>
        <c:axId val="95097216"/>
        <c:scaling>
          <c:orientation val="minMax"/>
        </c:scaling>
        <c:delete val="1"/>
        <c:axPos val="b"/>
        <c:numFmt formatCode="ge" sourceLinked="1"/>
        <c:majorTickMark val="none"/>
        <c:minorTickMark val="none"/>
        <c:tickLblPos val="none"/>
        <c:crossAx val="95099136"/>
        <c:crosses val="autoZero"/>
        <c:auto val="1"/>
        <c:lblOffset val="100"/>
        <c:baseTimeUnit val="years"/>
      </c:dateAx>
      <c:valAx>
        <c:axId val="950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60.33</c:v>
                </c:pt>
                <c:pt idx="1">
                  <c:v>60.96</c:v>
                </c:pt>
                <c:pt idx="2">
                  <c:v>65.040000000000006</c:v>
                </c:pt>
                <c:pt idx="3">
                  <c:v>68.430000000000007</c:v>
                </c:pt>
                <c:pt idx="4">
                  <c:v>68.86</c:v>
                </c:pt>
              </c:numCache>
            </c:numRef>
          </c:val>
        </c:ser>
        <c:dLbls>
          <c:showLegendKey val="0"/>
          <c:showVal val="0"/>
          <c:showCatName val="0"/>
          <c:showSerName val="0"/>
          <c:showPercent val="0"/>
          <c:showBubbleSize val="0"/>
        </c:dLbls>
        <c:gapWidth val="150"/>
        <c:axId val="95141888"/>
        <c:axId val="951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95141888"/>
        <c:axId val="95143808"/>
      </c:lineChart>
      <c:dateAx>
        <c:axId val="95141888"/>
        <c:scaling>
          <c:orientation val="minMax"/>
        </c:scaling>
        <c:delete val="1"/>
        <c:axPos val="b"/>
        <c:numFmt formatCode="ge" sourceLinked="1"/>
        <c:majorTickMark val="none"/>
        <c:minorTickMark val="none"/>
        <c:tickLblPos val="none"/>
        <c:crossAx val="95143808"/>
        <c:crosses val="autoZero"/>
        <c:auto val="1"/>
        <c:lblOffset val="100"/>
        <c:baseTimeUnit val="years"/>
      </c:dateAx>
      <c:valAx>
        <c:axId val="951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77.849999999999994</c:v>
                </c:pt>
                <c:pt idx="1">
                  <c:v>84.36</c:v>
                </c:pt>
                <c:pt idx="2">
                  <c:v>91.54</c:v>
                </c:pt>
                <c:pt idx="3">
                  <c:v>93.41</c:v>
                </c:pt>
                <c:pt idx="4">
                  <c:v>94.63</c:v>
                </c:pt>
              </c:numCache>
            </c:numRef>
          </c:val>
        </c:ser>
        <c:dLbls>
          <c:showLegendKey val="0"/>
          <c:showVal val="0"/>
          <c:showCatName val="0"/>
          <c:showSerName val="0"/>
          <c:showPercent val="0"/>
          <c:showBubbleSize val="0"/>
        </c:dLbls>
        <c:gapWidth val="150"/>
        <c:axId val="93446144"/>
        <c:axId val="934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46144"/>
        <c:axId val="93448064"/>
      </c:lineChart>
      <c:dateAx>
        <c:axId val="93446144"/>
        <c:scaling>
          <c:orientation val="minMax"/>
        </c:scaling>
        <c:delete val="1"/>
        <c:axPos val="b"/>
        <c:numFmt formatCode="ge" sourceLinked="1"/>
        <c:majorTickMark val="none"/>
        <c:minorTickMark val="none"/>
        <c:tickLblPos val="none"/>
        <c:crossAx val="93448064"/>
        <c:crosses val="autoZero"/>
        <c:auto val="1"/>
        <c:lblOffset val="100"/>
        <c:baseTimeUnit val="years"/>
      </c:dateAx>
      <c:valAx>
        <c:axId val="934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07264"/>
        <c:axId val="1029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07264"/>
        <c:axId val="102917632"/>
      </c:lineChart>
      <c:dateAx>
        <c:axId val="102907264"/>
        <c:scaling>
          <c:orientation val="minMax"/>
        </c:scaling>
        <c:delete val="1"/>
        <c:axPos val="b"/>
        <c:numFmt formatCode="ge" sourceLinked="1"/>
        <c:majorTickMark val="none"/>
        <c:minorTickMark val="none"/>
        <c:tickLblPos val="none"/>
        <c:crossAx val="102917632"/>
        <c:crosses val="autoZero"/>
        <c:auto val="1"/>
        <c:lblOffset val="100"/>
        <c:baseTimeUnit val="years"/>
      </c:dateAx>
      <c:valAx>
        <c:axId val="1029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87808"/>
        <c:axId val="1032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87808"/>
        <c:axId val="103298176"/>
      </c:lineChart>
      <c:dateAx>
        <c:axId val="103287808"/>
        <c:scaling>
          <c:orientation val="minMax"/>
        </c:scaling>
        <c:delete val="1"/>
        <c:axPos val="b"/>
        <c:numFmt formatCode="ge" sourceLinked="1"/>
        <c:majorTickMark val="none"/>
        <c:minorTickMark val="none"/>
        <c:tickLblPos val="none"/>
        <c:crossAx val="103298176"/>
        <c:crosses val="autoZero"/>
        <c:auto val="1"/>
        <c:lblOffset val="100"/>
        <c:baseTimeUnit val="years"/>
      </c:dateAx>
      <c:valAx>
        <c:axId val="1032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17280"/>
        <c:axId val="1036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17280"/>
        <c:axId val="103619200"/>
      </c:lineChart>
      <c:dateAx>
        <c:axId val="103617280"/>
        <c:scaling>
          <c:orientation val="minMax"/>
        </c:scaling>
        <c:delete val="1"/>
        <c:axPos val="b"/>
        <c:numFmt formatCode="ge" sourceLinked="1"/>
        <c:majorTickMark val="none"/>
        <c:minorTickMark val="none"/>
        <c:tickLblPos val="none"/>
        <c:crossAx val="103619200"/>
        <c:crosses val="autoZero"/>
        <c:auto val="1"/>
        <c:lblOffset val="100"/>
        <c:baseTimeUnit val="years"/>
      </c:dateAx>
      <c:valAx>
        <c:axId val="1036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66048"/>
        <c:axId val="1036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66048"/>
        <c:axId val="103667968"/>
      </c:lineChart>
      <c:dateAx>
        <c:axId val="103666048"/>
        <c:scaling>
          <c:orientation val="minMax"/>
        </c:scaling>
        <c:delete val="1"/>
        <c:axPos val="b"/>
        <c:numFmt formatCode="ge" sourceLinked="1"/>
        <c:majorTickMark val="none"/>
        <c:minorTickMark val="none"/>
        <c:tickLblPos val="none"/>
        <c:crossAx val="103667968"/>
        <c:crosses val="autoZero"/>
        <c:auto val="1"/>
        <c:lblOffset val="100"/>
        <c:baseTimeUnit val="years"/>
      </c:dateAx>
      <c:valAx>
        <c:axId val="1036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84352"/>
        <c:axId val="1037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03684352"/>
        <c:axId val="103715200"/>
      </c:lineChart>
      <c:dateAx>
        <c:axId val="103684352"/>
        <c:scaling>
          <c:orientation val="minMax"/>
        </c:scaling>
        <c:delete val="1"/>
        <c:axPos val="b"/>
        <c:numFmt formatCode="ge" sourceLinked="1"/>
        <c:majorTickMark val="none"/>
        <c:minorTickMark val="none"/>
        <c:tickLblPos val="none"/>
        <c:crossAx val="103715200"/>
        <c:crosses val="autoZero"/>
        <c:auto val="1"/>
        <c:lblOffset val="100"/>
        <c:baseTimeUnit val="years"/>
      </c:dateAx>
      <c:valAx>
        <c:axId val="1037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69.290000000000006</c:v>
                </c:pt>
                <c:pt idx="1">
                  <c:v>78.989999999999995</c:v>
                </c:pt>
                <c:pt idx="2">
                  <c:v>81.569999999999993</c:v>
                </c:pt>
                <c:pt idx="3">
                  <c:v>85.32</c:v>
                </c:pt>
                <c:pt idx="4">
                  <c:v>86.36</c:v>
                </c:pt>
              </c:numCache>
            </c:numRef>
          </c:val>
        </c:ser>
        <c:dLbls>
          <c:showLegendKey val="0"/>
          <c:showVal val="0"/>
          <c:showCatName val="0"/>
          <c:showSerName val="0"/>
          <c:showPercent val="0"/>
          <c:showBubbleSize val="0"/>
        </c:dLbls>
        <c:gapWidth val="150"/>
        <c:axId val="103774080"/>
        <c:axId val="1038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03774080"/>
        <c:axId val="103825408"/>
      </c:lineChart>
      <c:dateAx>
        <c:axId val="103774080"/>
        <c:scaling>
          <c:orientation val="minMax"/>
        </c:scaling>
        <c:delete val="1"/>
        <c:axPos val="b"/>
        <c:numFmt formatCode="ge" sourceLinked="1"/>
        <c:majorTickMark val="none"/>
        <c:minorTickMark val="none"/>
        <c:tickLblPos val="none"/>
        <c:crossAx val="103825408"/>
        <c:crosses val="autoZero"/>
        <c:auto val="1"/>
        <c:lblOffset val="100"/>
        <c:baseTimeUnit val="years"/>
      </c:dateAx>
      <c:valAx>
        <c:axId val="1038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231.33</c:v>
                </c:pt>
                <c:pt idx="1">
                  <c:v>211.54</c:v>
                </c:pt>
                <c:pt idx="2">
                  <c:v>215.16</c:v>
                </c:pt>
                <c:pt idx="3">
                  <c:v>205.83</c:v>
                </c:pt>
                <c:pt idx="4">
                  <c:v>210.15</c:v>
                </c:pt>
              </c:numCache>
            </c:numRef>
          </c:val>
        </c:ser>
        <c:dLbls>
          <c:showLegendKey val="0"/>
          <c:showVal val="0"/>
          <c:showCatName val="0"/>
          <c:showSerName val="0"/>
          <c:showPercent val="0"/>
          <c:showBubbleSize val="0"/>
        </c:dLbls>
        <c:gapWidth val="150"/>
        <c:axId val="103847040"/>
        <c:axId val="1038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03847040"/>
        <c:axId val="103848960"/>
      </c:lineChart>
      <c:dateAx>
        <c:axId val="103847040"/>
        <c:scaling>
          <c:orientation val="minMax"/>
        </c:scaling>
        <c:delete val="1"/>
        <c:axPos val="b"/>
        <c:numFmt formatCode="ge" sourceLinked="1"/>
        <c:majorTickMark val="none"/>
        <c:minorTickMark val="none"/>
        <c:tickLblPos val="none"/>
        <c:crossAx val="103848960"/>
        <c:crosses val="autoZero"/>
        <c:auto val="1"/>
        <c:lblOffset val="100"/>
        <c:baseTimeUnit val="years"/>
      </c:dateAx>
      <c:valAx>
        <c:axId val="1038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鳥取県　琴浦町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18452</v>
      </c>
      <c r="AM8" s="64"/>
      <c r="AN8" s="64"/>
      <c r="AO8" s="64"/>
      <c r="AP8" s="64"/>
      <c r="AQ8" s="64"/>
      <c r="AR8" s="64"/>
      <c r="AS8" s="64"/>
      <c r="AT8" s="63">
        <f>データ!S6</f>
        <v>139.97</v>
      </c>
      <c r="AU8" s="63"/>
      <c r="AV8" s="63"/>
      <c r="AW8" s="63"/>
      <c r="AX8" s="63"/>
      <c r="AY8" s="63"/>
      <c r="AZ8" s="63"/>
      <c r="BA8" s="63"/>
      <c r="BB8" s="63">
        <f>データ!T6</f>
        <v>131.83000000000001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34.32</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6285</v>
      </c>
      <c r="AM10" s="64"/>
      <c r="AN10" s="64"/>
      <c r="AO10" s="64"/>
      <c r="AP10" s="64"/>
      <c r="AQ10" s="64"/>
      <c r="AR10" s="64"/>
      <c r="AS10" s="64"/>
      <c r="AT10" s="63">
        <f>データ!V6</f>
        <v>2.5099999999999998</v>
      </c>
      <c r="AU10" s="63"/>
      <c r="AV10" s="63"/>
      <c r="AW10" s="63"/>
      <c r="AX10" s="63"/>
      <c r="AY10" s="63"/>
      <c r="AZ10" s="63"/>
      <c r="BA10" s="63"/>
      <c r="BB10" s="63">
        <f>データ!W6</f>
        <v>2503.98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313718</v>
      </c>
      <c r="D6" s="31">
        <f t="shared" si="3"/>
        <v>47</v>
      </c>
      <c r="E6" s="31">
        <f t="shared" si="3"/>
        <v>17</v>
      </c>
      <c r="F6" s="31">
        <f t="shared" si="3"/>
        <v>1</v>
      </c>
      <c r="G6" s="31">
        <f t="shared" si="3"/>
        <v>0</v>
      </c>
      <c r="H6" s="31" t="str">
        <f t="shared" si="3"/>
        <v>鳥取県　琴浦町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34.32</v>
      </c>
      <c r="P6" s="32">
        <f t="shared" si="3"/>
        <v>100</v>
      </c>
      <c r="Q6" s="32">
        <f t="shared" si="3"/>
        <v>3780</v>
      </c>
      <c r="R6" s="32">
        <f t="shared" si="3"/>
        <v>18452</v>
      </c>
      <c r="S6" s="32">
        <f t="shared" si="3"/>
        <v>139.97</v>
      </c>
      <c r="T6" s="32">
        <f t="shared" si="3"/>
        <v>131.83000000000001</v>
      </c>
      <c r="U6" s="32">
        <f t="shared" si="3"/>
        <v>6285</v>
      </c>
      <c r="V6" s="32">
        <f t="shared" si="3"/>
        <v>2.5099999999999998</v>
      </c>
      <c r="W6" s="32">
        <f t="shared" si="3"/>
        <v>2503.98</v>
      </c>
      <c r="X6" s="33">
        <f>IF(X7="",NA(),X7)</f>
        <v>77.849999999999994</v>
      </c>
      <c r="Y6" s="33">
        <f t="shared" ref="Y6:AG6" si="4">IF(Y7="",NA(),Y7)</f>
        <v>84.36</v>
      </c>
      <c r="Z6" s="33">
        <f t="shared" si="4"/>
        <v>91.54</v>
      </c>
      <c r="AA6" s="33">
        <f t="shared" si="4"/>
        <v>93.41</v>
      </c>
      <c r="AB6" s="33">
        <f t="shared" si="4"/>
        <v>94.63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1882.66</v>
      </c>
      <c r="BK6" s="33">
        <f t="shared" si="7"/>
        <v>1749.66</v>
      </c>
      <c r="BL6" s="33">
        <f t="shared" si="7"/>
        <v>1574.53</v>
      </c>
      <c r="BM6" s="33">
        <f t="shared" si="7"/>
        <v>1506.51</v>
      </c>
      <c r="BN6" s="33">
        <f t="shared" si="7"/>
        <v>1315.67</v>
      </c>
      <c r="BO6" s="32" t="str">
        <f>IF(BO7="","",IF(BO7="-","【-】","【"&amp;SUBSTITUTE(TEXT(BO7,"#,##0.00"),"-","△")&amp;"】"))</f>
        <v>【776.35】</v>
      </c>
      <c r="BP6" s="33">
        <f>IF(BP7="",NA(),BP7)</f>
        <v>69.290000000000006</v>
      </c>
      <c r="BQ6" s="33">
        <f t="shared" ref="BQ6:BY6" si="8">IF(BQ7="",NA(),BQ7)</f>
        <v>78.989999999999995</v>
      </c>
      <c r="BR6" s="33">
        <f t="shared" si="8"/>
        <v>81.569999999999993</v>
      </c>
      <c r="BS6" s="33">
        <f t="shared" si="8"/>
        <v>85.32</v>
      </c>
      <c r="BT6" s="33">
        <f t="shared" si="8"/>
        <v>86.36</v>
      </c>
      <c r="BU6" s="33">
        <f t="shared" si="8"/>
        <v>54.67</v>
      </c>
      <c r="BV6" s="33">
        <f t="shared" si="8"/>
        <v>54.46</v>
      </c>
      <c r="BW6" s="33">
        <f t="shared" si="8"/>
        <v>57.36</v>
      </c>
      <c r="BX6" s="33">
        <f t="shared" si="8"/>
        <v>57.33</v>
      </c>
      <c r="BY6" s="33">
        <f t="shared" si="8"/>
        <v>60.78</v>
      </c>
      <c r="BZ6" s="32" t="str">
        <f>IF(BZ7="","",IF(BZ7="-","【-】","【"&amp;SUBSTITUTE(TEXT(BZ7,"#,##0.00"),"-","△")&amp;"】"))</f>
        <v>【96.57】</v>
      </c>
      <c r="CA6" s="33">
        <f>IF(CA7="",NA(),CA7)</f>
        <v>231.33</v>
      </c>
      <c r="CB6" s="33">
        <f t="shared" ref="CB6:CJ6" si="9">IF(CB7="",NA(),CB7)</f>
        <v>211.54</v>
      </c>
      <c r="CC6" s="33">
        <f t="shared" si="9"/>
        <v>215.16</v>
      </c>
      <c r="CD6" s="33">
        <f t="shared" si="9"/>
        <v>205.83</v>
      </c>
      <c r="CE6" s="33">
        <f t="shared" si="9"/>
        <v>210.15</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35.83</v>
      </c>
      <c r="CM6" s="33">
        <f t="shared" ref="CM6:CU6" si="10">IF(CM7="",NA(),CM7)</f>
        <v>38.03</v>
      </c>
      <c r="CN6" s="33">
        <f t="shared" si="10"/>
        <v>39.590000000000003</v>
      </c>
      <c r="CO6" s="33">
        <f t="shared" si="10"/>
        <v>41.72</v>
      </c>
      <c r="CP6" s="33">
        <f t="shared" si="10"/>
        <v>43.07</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60.33</v>
      </c>
      <c r="CX6" s="33">
        <f t="shared" ref="CX6:DF6" si="11">IF(CX7="",NA(),CX7)</f>
        <v>60.96</v>
      </c>
      <c r="CY6" s="33">
        <f t="shared" si="11"/>
        <v>65.040000000000006</v>
      </c>
      <c r="CZ6" s="33">
        <f t="shared" si="11"/>
        <v>68.430000000000007</v>
      </c>
      <c r="DA6" s="33">
        <f t="shared" si="11"/>
        <v>68.86</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x14ac:dyDescent="0.15">
      <c r="A7" s="26"/>
      <c r="B7" s="35">
        <v>2014</v>
      </c>
      <c r="C7" s="35">
        <v>313718</v>
      </c>
      <c r="D7" s="35">
        <v>47</v>
      </c>
      <c r="E7" s="35">
        <v>17</v>
      </c>
      <c r="F7" s="35">
        <v>1</v>
      </c>
      <c r="G7" s="35">
        <v>0</v>
      </c>
      <c r="H7" s="35" t="s">
        <v>96</v>
      </c>
      <c r="I7" s="35" t="s">
        <v>97</v>
      </c>
      <c r="J7" s="35" t="s">
        <v>98</v>
      </c>
      <c r="K7" s="35" t="s">
        <v>99</v>
      </c>
      <c r="L7" s="35" t="s">
        <v>100</v>
      </c>
      <c r="M7" s="36" t="s">
        <v>101</v>
      </c>
      <c r="N7" s="36" t="s">
        <v>102</v>
      </c>
      <c r="O7" s="36">
        <v>34.32</v>
      </c>
      <c r="P7" s="36">
        <v>100</v>
      </c>
      <c r="Q7" s="36">
        <v>3780</v>
      </c>
      <c r="R7" s="36">
        <v>18452</v>
      </c>
      <c r="S7" s="36">
        <v>139.97</v>
      </c>
      <c r="T7" s="36">
        <v>131.83000000000001</v>
      </c>
      <c r="U7" s="36">
        <v>6285</v>
      </c>
      <c r="V7" s="36">
        <v>2.5099999999999998</v>
      </c>
      <c r="W7" s="36">
        <v>2503.98</v>
      </c>
      <c r="X7" s="36">
        <v>77.849999999999994</v>
      </c>
      <c r="Y7" s="36">
        <v>84.36</v>
      </c>
      <c r="Z7" s="36">
        <v>91.54</v>
      </c>
      <c r="AA7" s="36">
        <v>93.41</v>
      </c>
      <c r="AB7" s="36">
        <v>94.63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1882.66</v>
      </c>
      <c r="BK7" s="36">
        <v>1749.66</v>
      </c>
      <c r="BL7" s="36">
        <v>1574.53</v>
      </c>
      <c r="BM7" s="36">
        <v>1506.51</v>
      </c>
      <c r="BN7" s="36">
        <v>1315.67</v>
      </c>
      <c r="BO7" s="36">
        <v>776.35</v>
      </c>
      <c r="BP7" s="36">
        <v>69.290000000000006</v>
      </c>
      <c r="BQ7" s="36">
        <v>78.989999999999995</v>
      </c>
      <c r="BR7" s="36">
        <v>81.569999999999993</v>
      </c>
      <c r="BS7" s="36">
        <v>85.32</v>
      </c>
      <c r="BT7" s="36">
        <v>86.36</v>
      </c>
      <c r="BU7" s="36">
        <v>54.67</v>
      </c>
      <c r="BV7" s="36">
        <v>54.46</v>
      </c>
      <c r="BW7" s="36">
        <v>57.36</v>
      </c>
      <c r="BX7" s="36">
        <v>57.33</v>
      </c>
      <c r="BY7" s="36">
        <v>60.78</v>
      </c>
      <c r="BZ7" s="36">
        <v>96.57</v>
      </c>
      <c r="CA7" s="36">
        <v>231.33</v>
      </c>
      <c r="CB7" s="36">
        <v>211.54</v>
      </c>
      <c r="CC7" s="36">
        <v>215.16</v>
      </c>
      <c r="CD7" s="36">
        <v>205.83</v>
      </c>
      <c r="CE7" s="36">
        <v>210.15</v>
      </c>
      <c r="CF7" s="36">
        <v>290.26</v>
      </c>
      <c r="CG7" s="36">
        <v>293.08999999999997</v>
      </c>
      <c r="CH7" s="36">
        <v>279.91000000000003</v>
      </c>
      <c r="CI7" s="36">
        <v>284.52999999999997</v>
      </c>
      <c r="CJ7" s="36">
        <v>276.26</v>
      </c>
      <c r="CK7" s="36">
        <v>142.28</v>
      </c>
      <c r="CL7" s="36">
        <v>35.83</v>
      </c>
      <c r="CM7" s="36">
        <v>38.03</v>
      </c>
      <c r="CN7" s="36">
        <v>39.590000000000003</v>
      </c>
      <c r="CO7" s="36">
        <v>41.72</v>
      </c>
      <c r="CP7" s="36">
        <v>43.07</v>
      </c>
      <c r="CQ7" s="36">
        <v>39.770000000000003</v>
      </c>
      <c r="CR7" s="36">
        <v>38.950000000000003</v>
      </c>
      <c r="CS7" s="36">
        <v>40.07</v>
      </c>
      <c r="CT7" s="36">
        <v>39.92</v>
      </c>
      <c r="CU7" s="36">
        <v>41.63</v>
      </c>
      <c r="CV7" s="36">
        <v>60.35</v>
      </c>
      <c r="CW7" s="36">
        <v>60.33</v>
      </c>
      <c r="CX7" s="36">
        <v>60.96</v>
      </c>
      <c r="CY7" s="36">
        <v>65.040000000000006</v>
      </c>
      <c r="CZ7" s="36">
        <v>68.430000000000007</v>
      </c>
      <c r="DA7" s="36">
        <v>68.86</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2016-02-03T08:55:48Z</dcterms:created>
  <dcterms:modified xsi:type="dcterms:W3CDTF">2016-02-24T02:57:24Z</dcterms:modified>
  <cp:category/>
</cp:coreProperties>
</file>