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-225" yWindow="3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<sst xmlns="http://schemas.openxmlformats.org/spreadsheetml/2006/main" count="221" uniqueCount="111">
  <si>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</si>
  <si>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</si>
  <si>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</si>
  <si>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</si>
  <si>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</si>
  <si>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</si>
  <si>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</si>
  <si>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</si>
  <si>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</si>
  <si>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</si>
  <si>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</si>
  <si>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</si>
  <si>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</si>
  <si>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</si>
  <si>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</si>
  <si>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</si>
  <si>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</si>
  <si>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</si>
  <si>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</si>
  <si>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</si>
  <si>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</si>
  <si>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</si>
  <si>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</si>
  <si>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</si>
  <si>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</si>
  <si>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</si>
  <si>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</si>
  <si>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</si>
  <si>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</si>
  <si>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</si>
  <si>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</si>
  <si>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</si>
  <si>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</si>
  <si>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</si>
  <si>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</si>
  <si>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</si>
  <si>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</si>
  <si>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</si>
  <si>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</si>
  <si>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</si>
  <si>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</si>
  <si>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</si>
  <si>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</si>
  <si>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</si>
  <si>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</si>
  <si>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</si>
  <si>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</si>
  <si>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</si>
  <si>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</si>
  <si>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</si>
  <si>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</si>
  <si>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</si>
  <si>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</si>
  <si>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</si>
  <si>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</si>
  <si>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</si>
  <si>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</si>
  <si>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</si>
  <si>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</si>
  <si>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</si>
  <si>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</si>
  <si>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</si>
  <si>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</si>
  <si>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</si>
  <si>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</si>
  <si>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</si>
  <si>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</si>
  <si>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</si>
  <si>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</si>
  <si>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</si>
  <si>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</si>
  <si>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</si>
  <si>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</si>
  <si>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</si>
  <si>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</si>
  <si>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</si>
  <si>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</si>
  <si>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</si>
  <si>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</si>
  <si>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</si>
  <si>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</si>
  <si>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</si>
  <si>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</si>
  <si>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</si>
  <si>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</si>
  <si>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</si>
  <si>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</si>
  <si>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</si>
  <si>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</si>
  <si>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</si>
  <si>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</si>
  <si>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</si>
  <si>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</si>
  <si>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</si>
  <si>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</si>
  <si>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</si>
  <si>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湯梨浜町</t>
  </si>
  <si>
    <t>法非適用</t>
  </si>
  <si>
    <t>下水道事業</t>
  </si>
  <si>
    <t>小規模集合排水処理</t>
  </si>
  <si>
    <t>I3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</si>
  <si>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</si>
  <si>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</si>
  <si>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</si>
  <si>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</si>
  <si>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</si>
  <si>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</si>
  <si>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</si>
  <si>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整備工事は終了し、管渠延長の工事もほとんどなく、維持管理が業務の主体となっている。
　企業債残高対事業規模比率は減少傾向であるが、規模が小さく全国平均を大きく上回っている。
　水洗化率は、普及率100％である。</t>
    <rPh sb="1" eb="3">
      <t>セイビ</t>
    </rPh>
    <rPh sb="3" eb="5">
      <t>コウジ</t>
    </rPh>
    <rPh sb="6" eb="8">
      <t>シュウリョウ</t>
    </rPh>
    <rPh sb="10" eb="12">
      <t>カンキョ</t>
    </rPh>
    <rPh sb="12" eb="14">
      <t>エンチョウ</t>
    </rPh>
    <rPh sb="15" eb="17">
      <t>コウジ</t>
    </rPh>
    <rPh sb="25" eb="27">
      <t>イジ</t>
    </rPh>
    <rPh sb="27" eb="29">
      <t>カンリ</t>
    </rPh>
    <rPh sb="30" eb="32">
      <t>ギョウム</t>
    </rPh>
    <rPh sb="33" eb="35">
      <t>シュタイ</t>
    </rPh>
    <rPh sb="44" eb="46">
      <t>キギョウ</t>
    </rPh>
    <rPh sb="46" eb="47">
      <t>サイ</t>
    </rPh>
    <rPh sb="47" eb="49">
      <t>ザンダカ</t>
    </rPh>
    <rPh sb="49" eb="50">
      <t>タイ</t>
    </rPh>
    <rPh sb="50" eb="52">
      <t>ジギョウ</t>
    </rPh>
    <rPh sb="52" eb="54">
      <t>キボ</t>
    </rPh>
    <rPh sb="54" eb="56">
      <t>ヒリツ</t>
    </rPh>
    <rPh sb="57" eb="59">
      <t>ゲンショウ</t>
    </rPh>
    <rPh sb="59" eb="61">
      <t>ケイコウ</t>
    </rPh>
    <rPh sb="66" eb="68">
      <t>キボ</t>
    </rPh>
    <rPh sb="72" eb="74">
      <t>ゼンコク</t>
    </rPh>
    <rPh sb="74" eb="76">
      <t>ヘイキン</t>
    </rPh>
    <rPh sb="77" eb="78">
      <t>オオ</t>
    </rPh>
    <rPh sb="80" eb="82">
      <t>ウワマワ</t>
    </rPh>
    <rPh sb="89" eb="92">
      <t>スイセンカ</t>
    </rPh>
    <rPh sb="92" eb="93">
      <t>リツ</t>
    </rPh>
    <rPh sb="95" eb="97">
      <t>フキュウ</t>
    </rPh>
    <rPh sb="97" eb="98">
      <t>リツ</t>
    </rPh>
    <phoneticPr fontId="4"/>
  </si>
  <si>
    <t>　現状は、老朽化はない。
　しかし、近い将来、水処理施設設備及び管渠の老朽化により、改修の必要が生じるものと考えられる。</t>
    <rPh sb="1" eb="3">
      <t>ゲンジョウ</t>
    </rPh>
    <rPh sb="5" eb="8">
      <t>ロウキュウカ</t>
    </rPh>
    <rPh sb="30" eb="31">
      <t>オヨ</t>
    </rPh>
    <phoneticPr fontId="4"/>
  </si>
  <si>
    <t>　近い将来、老朽した処理場・管渠の更新を控えており、より一層の経営の健全性・効率性のためには、他の下水道３事業を含めた料金体系の見直しも必要である。
　また、契約・購入方法・汚泥処理などを見直し、費用の削減に努める。</t>
    <rPh sb="1" eb="2">
      <t>チカ</t>
    </rPh>
    <rPh sb="3" eb="5">
      <t>ショウライ</t>
    </rPh>
    <rPh sb="14" eb="16">
      <t>カンキョ</t>
    </rPh>
    <rPh sb="47" eb="48">
      <t>タ</t>
    </rPh>
    <rPh sb="49" eb="52">
      <t>ゲスイドウ</t>
    </rPh>
    <rPh sb="53" eb="55">
      <t>ジギョウ</t>
    </rPh>
    <rPh sb="56" eb="57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</si>
</sst>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69280"/>
        <c:axId val="4159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69280"/>
        <c:axId val="41597952"/>
      </c:lineChart>
      <c:dateAx>
        <c:axId val="4156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97952"/>
        <c:crosses val="autoZero"/>
        <c:auto val="1"/>
        <c:lblOffset val="100"/>
        <c:baseTimeUnit val="years"/>
      </c:dateAx>
      <c:valAx>
        <c:axId val="4159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56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12.5</c:v>
                </c:pt>
                <c:pt idx="4">
                  <c:v>37.5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87680"/>
        <c:axId val="16298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36.83</c:v>
                </c:pt>
                <c:pt idx="1">
                  <c:v>38.97</c:v>
                </c:pt>
                <c:pt idx="2">
                  <c:v>39.119999999999997</c:v>
                </c:pt>
                <c:pt idx="3">
                  <c:v>41.24</c:v>
                </c:pt>
                <c:pt idx="4">
                  <c:v>43.1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87680"/>
        <c:axId val="162986240"/>
      </c:lineChart>
      <c:dateAx>
        <c:axId val="16248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986240"/>
        <c:crosses val="autoZero"/>
        <c:auto val="1"/>
        <c:lblOffset val="100"/>
        <c:baseTimeUnit val="years"/>
      </c:dateAx>
      <c:valAx>
        <c:axId val="16298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48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36416"/>
        <c:axId val="16503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85.97</c:v>
                </c:pt>
                <c:pt idx="1">
                  <c:v>86.89</c:v>
                </c:pt>
                <c:pt idx="2">
                  <c:v>87.79</c:v>
                </c:pt>
                <c:pt idx="3">
                  <c:v>88.34</c:v>
                </c:pt>
                <c:pt idx="4">
                  <c:v>88.02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36416"/>
        <c:axId val="165039104"/>
      </c:lineChart>
      <c:dateAx>
        <c:axId val="16503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039104"/>
        <c:crosses val="autoZero"/>
        <c:auto val="1"/>
        <c:lblOffset val="100"/>
        <c:baseTimeUnit val="years"/>
      </c:dateAx>
      <c:valAx>
        <c:axId val="16503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03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31.69</c:v>
                </c:pt>
                <c:pt idx="1">
                  <c:v>42.33</c:v>
                </c:pt>
                <c:pt idx="2">
                  <c:v>39.53</c:v>
                </c:pt>
                <c:pt idx="3">
                  <c:v>53.46</c:v>
                </c:pt>
                <c:pt idx="4">
                  <c:v>47.6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29504"/>
        <c:axId val="4188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29504"/>
        <c:axId val="41882752"/>
      </c:lineChart>
      <c:dateAx>
        <c:axId val="4182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82752"/>
        <c:crosses val="autoZero"/>
        <c:auto val="1"/>
        <c:lblOffset val="100"/>
        <c:baseTimeUnit val="years"/>
      </c:dateAx>
      <c:valAx>
        <c:axId val="4188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2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97920"/>
        <c:axId val="871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97920"/>
        <c:axId val="87183744"/>
      </c:lineChart>
      <c:dateAx>
        <c:axId val="6609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83744"/>
        <c:crosses val="autoZero"/>
        <c:auto val="1"/>
        <c:lblOffset val="100"/>
        <c:baseTimeUnit val="years"/>
      </c:dateAx>
      <c:valAx>
        <c:axId val="871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09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22144"/>
        <c:axId val="8763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22144"/>
        <c:axId val="87633920"/>
      </c:lineChart>
      <c:dateAx>
        <c:axId val="8722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33920"/>
        <c:crosses val="autoZero"/>
        <c:auto val="1"/>
        <c:lblOffset val="100"/>
        <c:baseTimeUnit val="years"/>
      </c:dateAx>
      <c:valAx>
        <c:axId val="8763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22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47584"/>
        <c:axId val="8789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7584"/>
        <c:axId val="87890944"/>
      </c:lineChart>
      <c:dateAx>
        <c:axId val="8774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90944"/>
        <c:crosses val="autoZero"/>
        <c:auto val="1"/>
        <c:lblOffset val="100"/>
        <c:baseTimeUnit val="years"/>
      </c:dateAx>
      <c:valAx>
        <c:axId val="8789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4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12832"/>
        <c:axId val="9039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12832"/>
        <c:axId val="90395776"/>
      </c:lineChart>
      <c:dateAx>
        <c:axId val="8991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95776"/>
        <c:crosses val="autoZero"/>
        <c:auto val="1"/>
        <c:lblOffset val="100"/>
        <c:baseTimeUnit val="years"/>
      </c:dateAx>
      <c:valAx>
        <c:axId val="9039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1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11532.75</c:v>
                </c:pt>
                <c:pt idx="1">
                  <c:v>7224.56</c:v>
                </c:pt>
                <c:pt idx="2">
                  <c:v>9770.23</c:v>
                </c:pt>
                <c:pt idx="3">
                  <c:v>9643.65</c:v>
                </c:pt>
                <c:pt idx="4">
                  <c:v>7840.46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40960"/>
        <c:axId val="9169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3517.27</c:v>
                </c:pt>
                <c:pt idx="1">
                  <c:v>2988.96</c:v>
                </c:pt>
                <c:pt idx="2">
                  <c:v>3055.24</c:v>
                </c:pt>
                <c:pt idx="3">
                  <c:v>2574.4699999999998</c:v>
                </c:pt>
                <c:pt idx="4">
                  <c:v>2784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40960"/>
        <c:axId val="91690496"/>
      </c:lineChart>
      <c:dateAx>
        <c:axId val="9164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90496"/>
        <c:crosses val="autoZero"/>
        <c:auto val="1"/>
        <c:lblOffset val="100"/>
        <c:baseTimeUnit val="years"/>
      </c:dateAx>
      <c:valAx>
        <c:axId val="9169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4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6.02</c:v>
                </c:pt>
                <c:pt idx="1">
                  <c:v>10.63</c:v>
                </c:pt>
                <c:pt idx="2">
                  <c:v>10.68</c:v>
                </c:pt>
                <c:pt idx="3">
                  <c:v>10.53</c:v>
                </c:pt>
                <c:pt idx="4">
                  <c:v>19.170000000000002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1904"/>
        <c:axId val="15508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23.57</c:v>
                </c:pt>
                <c:pt idx="1">
                  <c:v>26.99</c:v>
                </c:pt>
                <c:pt idx="2">
                  <c:v>29.25</c:v>
                </c:pt>
                <c:pt idx="3">
                  <c:v>31.04</c:v>
                </c:pt>
                <c:pt idx="4">
                  <c:v>29.21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51904"/>
        <c:axId val="155085440"/>
      </c:lineChart>
      <c:dateAx>
        <c:axId val="10225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085440"/>
        <c:crosses val="autoZero"/>
        <c:auto val="1"/>
        <c:lblOffset val="100"/>
        <c:baseTimeUnit val="years"/>
      </c:dateAx>
      <c:valAx>
        <c:axId val="15508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25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2922.04</c:v>
                </c:pt>
                <c:pt idx="1">
                  <c:v>1751.65</c:v>
                </c:pt>
                <c:pt idx="2">
                  <c:v>1780.8</c:v>
                </c:pt>
                <c:pt idx="3">
                  <c:v>1716.2</c:v>
                </c:pt>
                <c:pt idx="4">
                  <c:v>1088.3599999999999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87424"/>
        <c:axId val="16208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746.34</c:v>
                </c:pt>
                <c:pt idx="1">
                  <c:v>663.6</c:v>
                </c:pt>
                <c:pt idx="2">
                  <c:v>622.30999999999995</c:v>
                </c:pt>
                <c:pt idx="3">
                  <c:v>589.39</c:v>
                </c:pt>
                <c:pt idx="4">
                  <c:v>620.01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87424"/>
        <c:axId val="162085504"/>
      </c:lineChart>
      <c:dateAx>
        <c:axId val="16168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085504"/>
        <c:crosses val="autoZero"/>
        <c:auto val="1"/>
        <c:lblOffset val="100"/>
        <c:baseTimeUnit val="years"/>
      </c:dateAx>
      <c:valAx>
        <c:axId val="16208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68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【2,665.67】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【88.11】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【39.88】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【30.50】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W55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鳥取県　湯梨浜町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小規模集合排水処理</v>
      </c>
      <c r="Q8" s="46"/>
      <c r="R8" s="46"/>
      <c r="S8" s="46"/>
      <c r="T8" s="46"/>
      <c r="U8" s="46"/>
      <c r="V8" s="46"/>
      <c r="W8" s="46" t="str">
        <f>データ!L6</f>
        <v>I3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17433</v>
      </c>
      <c r="AM8" s="47"/>
      <c r="AN8" s="47"/>
      <c r="AO8" s="47"/>
      <c r="AP8" s="47"/>
      <c r="AQ8" s="47"/>
      <c r="AR8" s="47"/>
      <c r="AS8" s="47"/>
      <c r="AT8" s="43">
        <f>データ!S6</f>
        <v>77.94</v>
      </c>
      <c r="AU8" s="43"/>
      <c r="AV8" s="43"/>
      <c r="AW8" s="43"/>
      <c r="AX8" s="43"/>
      <c r="AY8" s="43"/>
      <c r="AZ8" s="43"/>
      <c r="BA8" s="43"/>
      <c r="BB8" s="43">
        <f>データ!T6</f>
        <v>223.67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0.2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3295</v>
      </c>
      <c r="AE10" s="47"/>
      <c r="AF10" s="47"/>
      <c r="AG10" s="47"/>
      <c r="AH10" s="47"/>
      <c r="AI10" s="47"/>
      <c r="AJ10" s="47"/>
      <c r="AK10" s="2"/>
      <c r="AL10" s="47">
        <f>データ!U6</f>
        <v>34</v>
      </c>
      <c r="AM10" s="47"/>
      <c r="AN10" s="47"/>
      <c r="AO10" s="47"/>
      <c r="AP10" s="47"/>
      <c r="AQ10" s="47"/>
      <c r="AR10" s="47"/>
      <c r="AS10" s="47"/>
      <c r="AT10" s="43">
        <f>データ!V6</f>
        <v>0.01</v>
      </c>
      <c r="AU10" s="43"/>
      <c r="AV10" s="43"/>
      <c r="AW10" s="43"/>
      <c r="AX10" s="43"/>
      <c r="AY10" s="43"/>
      <c r="AZ10" s="43"/>
      <c r="BA10" s="43"/>
      <c r="BB10" s="43">
        <f>データ!W6</f>
        <v>3400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313700</v>
      </c>
      <c r="D6" s="31">
        <f t="shared" si="3"/>
        <v>47</v>
      </c>
      <c r="E6" s="31">
        <f t="shared" si="3"/>
        <v>17</v>
      </c>
      <c r="F6" s="31">
        <f t="shared" si="3"/>
        <v>9</v>
      </c>
      <c r="G6" s="31">
        <f t="shared" si="3"/>
        <v>0</v>
      </c>
      <c r="H6" s="31" t="str">
        <f t="shared" si="3"/>
        <v>鳥取県　湯梨浜町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小規模集合排水処理</v>
      </c>
      <c r="L6" s="31" t="str">
        <f t="shared" si="3"/>
        <v>I3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0.2</v>
      </c>
      <c r="P6" s="32">
        <f t="shared" si="3"/>
        <v>100</v>
      </c>
      <c r="Q6" s="32">
        <f t="shared" si="3"/>
        <v>3295</v>
      </c>
      <c r="R6" s="32">
        <f t="shared" si="3"/>
        <v>17433</v>
      </c>
      <c r="S6" s="32">
        <f t="shared" si="3"/>
        <v>77.94</v>
      </c>
      <c r="T6" s="32">
        <f t="shared" si="3"/>
        <v>223.67</v>
      </c>
      <c r="U6" s="32">
        <f t="shared" si="3"/>
        <v>34</v>
      </c>
      <c r="V6" s="32">
        <f t="shared" si="3"/>
        <v>0.01</v>
      </c>
      <c r="W6" s="32">
        <f t="shared" si="3"/>
        <v>3400</v>
      </c>
      <c r="X6" s="33">
        <f>IF(X7="",NA(),X7)</f>
        <v>31.69</v>
      </c>
      <c r="Y6" s="33">
        <f t="shared" ref="Y6:AG6" si="4">IF(Y7="",NA(),Y7)</f>
        <v>42.33</v>
      </c>
      <c r="Z6" s="33">
        <f t="shared" si="4"/>
        <v>39.53</v>
      </c>
      <c r="AA6" s="33">
        <f t="shared" si="4"/>
        <v>53.46</v>
      </c>
      <c r="AB6" s="33">
        <f t="shared" si="4"/>
        <v>47.6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11532.75</v>
      </c>
      <c r="BF6" s="33">
        <f t="shared" ref="BF6:BN6" si="7">IF(BF7="",NA(),BF7)</f>
        <v>7224.56</v>
      </c>
      <c r="BG6" s="33">
        <f t="shared" si="7"/>
        <v>9770.23</v>
      </c>
      <c r="BH6" s="33">
        <f t="shared" si="7"/>
        <v>9643.65</v>
      </c>
      <c r="BI6" s="33">
        <f t="shared" si="7"/>
        <v>7840.46</v>
      </c>
      <c r="BJ6" s="33">
        <f t="shared" si="7"/>
        <v>3517.27</v>
      </c>
      <c r="BK6" s="33">
        <f t="shared" si="7"/>
        <v>2988.96</v>
      </c>
      <c r="BL6" s="33">
        <f t="shared" si="7"/>
        <v>3055.24</v>
      </c>
      <c r="BM6" s="33">
        <f t="shared" si="7"/>
        <v>2574.4699999999998</v>
      </c>
      <c r="BN6" s="33">
        <f t="shared" si="7"/>
        <v>2784</v>
      </c>
      <c r="BO6" s="32" t="str">
        <f>IF(BO7="","",IF(BO7="-","【-】","【"&amp;SUBSTITUTE(TEXT(BO7,"#,##0.00"),"-","△")&amp;"】"))</f>
        <v>【2,665.67】</v>
      </c>
      <c r="BP6" s="33">
        <f>IF(BP7="",NA(),BP7)</f>
        <v>6.02</v>
      </c>
      <c r="BQ6" s="33">
        <f t="shared" ref="BQ6:BY6" si="8">IF(BQ7="",NA(),BQ7)</f>
        <v>10.63</v>
      </c>
      <c r="BR6" s="33">
        <f t="shared" si="8"/>
        <v>10.68</v>
      </c>
      <c r="BS6" s="33">
        <f t="shared" si="8"/>
        <v>10.53</v>
      </c>
      <c r="BT6" s="33">
        <f t="shared" si="8"/>
        <v>19.170000000000002</v>
      </c>
      <c r="BU6" s="33">
        <f t="shared" si="8"/>
        <v>23.57</v>
      </c>
      <c r="BV6" s="33">
        <f t="shared" si="8"/>
        <v>26.99</v>
      </c>
      <c r="BW6" s="33">
        <f t="shared" si="8"/>
        <v>29.25</v>
      </c>
      <c r="BX6" s="33">
        <f t="shared" si="8"/>
        <v>31.04</v>
      </c>
      <c r="BY6" s="33">
        <f t="shared" si="8"/>
        <v>29.21</v>
      </c>
      <c r="BZ6" s="32" t="str">
        <f>IF(BZ7="","",IF(BZ7="-","【-】","【"&amp;SUBSTITUTE(TEXT(BZ7,"#,##0.00"),"-","△")&amp;"】"))</f>
        <v>【30.50】</v>
      </c>
      <c r="CA6" s="33">
        <f>IF(CA7="",NA(),CA7)</f>
        <v>2922.04</v>
      </c>
      <c r="CB6" s="33">
        <f t="shared" ref="CB6:CJ6" si="9">IF(CB7="",NA(),CB7)</f>
        <v>1751.65</v>
      </c>
      <c r="CC6" s="33">
        <f t="shared" si="9"/>
        <v>1780.8</v>
      </c>
      <c r="CD6" s="33">
        <f t="shared" si="9"/>
        <v>1716.2</v>
      </c>
      <c r="CE6" s="33">
        <f t="shared" si="9"/>
        <v>1088.3599999999999</v>
      </c>
      <c r="CF6" s="33">
        <f t="shared" si="9"/>
        <v>746.34</v>
      </c>
      <c r="CG6" s="33">
        <f t="shared" si="9"/>
        <v>663.6</v>
      </c>
      <c r="CH6" s="33">
        <f t="shared" si="9"/>
        <v>622.30999999999995</v>
      </c>
      <c r="CI6" s="33">
        <f t="shared" si="9"/>
        <v>589.39</v>
      </c>
      <c r="CJ6" s="33">
        <f t="shared" si="9"/>
        <v>620.01</v>
      </c>
      <c r="CK6" s="32" t="str">
        <f>IF(CK7="","",IF(CK7="-","【-】","【"&amp;SUBSTITUTE(TEXT(CK7,"#,##0.00"),"-","△")&amp;"】"))</f>
        <v>【601.39】</v>
      </c>
      <c r="CL6" s="33">
        <f>IF(CL7="",NA(),CL7)</f>
        <v>12.5</v>
      </c>
      <c r="CM6" s="33">
        <f t="shared" ref="CM6:CU6" si="10">IF(CM7="",NA(),CM7)</f>
        <v>12.5</v>
      </c>
      <c r="CN6" s="33">
        <f t="shared" si="10"/>
        <v>12.5</v>
      </c>
      <c r="CO6" s="33">
        <f t="shared" si="10"/>
        <v>12.5</v>
      </c>
      <c r="CP6" s="33">
        <f t="shared" si="10"/>
        <v>37.5</v>
      </c>
      <c r="CQ6" s="33">
        <f t="shared" si="10"/>
        <v>36.83</v>
      </c>
      <c r="CR6" s="33">
        <f t="shared" si="10"/>
        <v>38.97</v>
      </c>
      <c r="CS6" s="33">
        <f t="shared" si="10"/>
        <v>39.119999999999997</v>
      </c>
      <c r="CT6" s="33">
        <f t="shared" si="10"/>
        <v>41.24</v>
      </c>
      <c r="CU6" s="33">
        <f t="shared" si="10"/>
        <v>43.1</v>
      </c>
      <c r="CV6" s="32" t="str">
        <f>IF(CV7="","",IF(CV7="-","【-】","【"&amp;SUBSTITUTE(TEXT(CV7,"#,##0.00"),"-","△")&amp;"】"))</f>
        <v>【39.88】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85.97</v>
      </c>
      <c r="DC6" s="33">
        <f t="shared" si="11"/>
        <v>86.89</v>
      </c>
      <c r="DD6" s="33">
        <f t="shared" si="11"/>
        <v>87.79</v>
      </c>
      <c r="DE6" s="33">
        <f t="shared" si="11"/>
        <v>88.34</v>
      </c>
      <c r="DF6" s="33">
        <f t="shared" si="11"/>
        <v>88.02</v>
      </c>
      <c r="DG6" s="32" t="str">
        <f>IF(DG7="","",IF(DG7="-","【-】","【"&amp;SUBSTITUTE(TEXT(DG7,"#,##0.00"),"-","△")&amp;"】"))</f>
        <v>【88.11】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2">
        <f t="shared" si="14"/>
        <v>0</v>
      </c>
      <c r="EN6" s="32" t="str">
        <f>IF(EN7="","",IF(EN7="-","【-】","【"&amp;SUBSTITUTE(TEXT(EN7,"#,##0.00"),"-","△")&amp;"】"))</f>
        <v>【0.01】</v>
      </c>
    </row>
    <row r="7" spans="1:144" s="34" customFormat="1">
      <c r="A7" s="26"/>
      <c r="B7" s="35">
        <v>2014</v>
      </c>
      <c r="C7" s="35">
        <v>313700</v>
      </c>
      <c r="D7" s="35">
        <v>47</v>
      </c>
      <c r="E7" s="35">
        <v>17</v>
      </c>
      <c r="F7" s="35">
        <v>9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0.2</v>
      </c>
      <c r="P7" s="36">
        <v>100</v>
      </c>
      <c r="Q7" s="36">
        <v>3295</v>
      </c>
      <c r="R7" s="36">
        <v>17433</v>
      </c>
      <c r="S7" s="36">
        <v>77.94</v>
      </c>
      <c r="T7" s="36">
        <v>223.67</v>
      </c>
      <c r="U7" s="36">
        <v>34</v>
      </c>
      <c r="V7" s="36">
        <v>0.01</v>
      </c>
      <c r="W7" s="36">
        <v>3400</v>
      </c>
      <c r="X7" s="36">
        <v>31.69</v>
      </c>
      <c r="Y7" s="36">
        <v>42.33</v>
      </c>
      <c r="Z7" s="36">
        <v>39.53</v>
      </c>
      <c r="AA7" s="36">
        <v>53.46</v>
      </c>
      <c r="AB7" s="36">
        <v>47.6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11532.75</v>
      </c>
      <c r="BF7" s="36">
        <v>7224.56</v>
      </c>
      <c r="BG7" s="36">
        <v>9770.23</v>
      </c>
      <c r="BH7" s="36">
        <v>9643.65</v>
      </c>
      <c r="BI7" s="36">
        <v>7840.46</v>
      </c>
      <c r="BJ7" s="36">
        <v>3517.27</v>
      </c>
      <c r="BK7" s="36">
        <v>2988.96</v>
      </c>
      <c r="BL7" s="36">
        <v>3055.24</v>
      </c>
      <c r="BM7" s="36">
        <v>2574.4699999999998</v>
      </c>
      <c r="BN7" s="36">
        <v>2784</v>
      </c>
      <c r="BO7" s="36">
        <v>2665.67</v>
      </c>
      <c r="BP7" s="36">
        <v>6.02</v>
      </c>
      <c r="BQ7" s="36">
        <v>10.63</v>
      </c>
      <c r="BR7" s="36">
        <v>10.68</v>
      </c>
      <c r="BS7" s="36">
        <v>10.53</v>
      </c>
      <c r="BT7" s="36">
        <v>19.170000000000002</v>
      </c>
      <c r="BU7" s="36">
        <v>23.57</v>
      </c>
      <c r="BV7" s="36">
        <v>26.99</v>
      </c>
      <c r="BW7" s="36">
        <v>29.25</v>
      </c>
      <c r="BX7" s="36">
        <v>31.04</v>
      </c>
      <c r="BY7" s="36">
        <v>29.21</v>
      </c>
      <c r="BZ7" s="36">
        <v>30.5</v>
      </c>
      <c r="CA7" s="36">
        <v>2922.04</v>
      </c>
      <c r="CB7" s="36">
        <v>1751.65</v>
      </c>
      <c r="CC7" s="36">
        <v>1780.8</v>
      </c>
      <c r="CD7" s="36">
        <v>1716.2</v>
      </c>
      <c r="CE7" s="36">
        <v>1088.3599999999999</v>
      </c>
      <c r="CF7" s="36">
        <v>746.34</v>
      </c>
      <c r="CG7" s="36">
        <v>663.6</v>
      </c>
      <c r="CH7" s="36">
        <v>622.30999999999995</v>
      </c>
      <c r="CI7" s="36">
        <v>589.39</v>
      </c>
      <c r="CJ7" s="36">
        <v>620.01</v>
      </c>
      <c r="CK7" s="36">
        <v>601.39</v>
      </c>
      <c r="CL7" s="36">
        <v>12.5</v>
      </c>
      <c r="CM7" s="36">
        <v>12.5</v>
      </c>
      <c r="CN7" s="36">
        <v>12.5</v>
      </c>
      <c r="CO7" s="36">
        <v>12.5</v>
      </c>
      <c r="CP7" s="36">
        <v>37.5</v>
      </c>
      <c r="CQ7" s="36">
        <v>36.83</v>
      </c>
      <c r="CR7" s="36">
        <v>38.97</v>
      </c>
      <c r="CS7" s="36">
        <v>39.119999999999997</v>
      </c>
      <c r="CT7" s="36">
        <v>41.24</v>
      </c>
      <c r="CU7" s="36">
        <v>43.1</v>
      </c>
      <c r="CV7" s="36">
        <v>39.880000000000003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85.97</v>
      </c>
      <c r="DC7" s="36">
        <v>86.89</v>
      </c>
      <c r="DD7" s="36">
        <v>87.79</v>
      </c>
      <c r="DE7" s="36">
        <v>88.34</v>
      </c>
      <c r="DF7" s="36">
        <v>88.02</v>
      </c>
      <c r="DG7" s="36">
        <v>88.11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</v>
      </c>
      <c r="EM7" s="36">
        <v>0</v>
      </c>
      <c r="EN7" s="36">
        <v>0.01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cp:lastPrinted>2016-02-23T05:56:23Z</cp:lastPrinted>
  <dcterms:created xsi:type="dcterms:W3CDTF">2016-02-03T09:23:19Z</dcterms:created>
  <dcterms:modified xsi:type="dcterms:W3CDTF">2016-02-23T05:56:25Z</dcterms:modified>
  <cp:category/>
</cp:coreProperties>
</file>