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780" yWindow="-165" windowWidth="20730" windowHeight="891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<sst xmlns="http://schemas.openxmlformats.org/spreadsheetml/2006/main" count="221" uniqueCount="111">
  <si>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</si>
  <si>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</si>
  <si>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</si>
  <si>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</si>
  <si>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</si>
  <si>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</si>
  <si>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</si>
  <si>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</si>
  <si>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</si>
  <si>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</si>
  <si>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</si>
  <si>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</si>
  <si>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</si>
  <si>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</si>
  <si>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</si>
  <si>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</si>
  <si>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</si>
  <si>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</si>
  <si>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</si>
  <si>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</si>
  <si>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</si>
  <si>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</si>
  <si>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</si>
  <si>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</si>
  <si>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</si>
  <si>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</si>
  <si>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</si>
  <si>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</si>
  <si>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</si>
  <si>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</si>
  <si>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</si>
  <si>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</si>
  <si>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</si>
  <si>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</si>
  <si>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</si>
  <si>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</si>
  <si>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</si>
  <si>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</si>
  <si>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</si>
  <si>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</si>
  <si>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</si>
  <si>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</si>
  <si>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</si>
  <si>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</si>
  <si>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</si>
  <si>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</si>
  <si>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</si>
  <si>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</si>
  <si>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</si>
  <si>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</si>
  <si>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</si>
  <si>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</si>
  <si>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</si>
  <si>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</si>
  <si>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</si>
  <si>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</si>
  <si>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</si>
  <si>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</si>
  <si>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</si>
  <si>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</si>
  <si>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</si>
  <si>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</si>
  <si>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</si>
  <si>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</si>
  <si>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</si>
  <si>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</si>
  <si>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</si>
  <si>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</si>
  <si>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</si>
  <si>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</si>
  <si>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</si>
  <si>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</si>
  <si>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</si>
  <si>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</si>
  <si>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</si>
  <si>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</si>
  <si>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</si>
  <si>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</si>
  <si>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</si>
  <si>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</si>
  <si>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</si>
  <si>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</si>
  <si>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</si>
  <si>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</si>
  <si>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</si>
  <si>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</si>
  <si>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</si>
  <si>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</si>
  <si>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</si>
  <si>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</si>
  <si>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</si>
  <si>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</si>
  <si>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</si>
  <si>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</si>
  <si>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</si>
  <si>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</si>
  <si>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湯梨浜町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</si>
  <si>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</si>
  <si>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</si>
  <si>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</si>
  <si>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</si>
  <si>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</si>
  <si>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</si>
  <si>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</si>
  <si>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</si>
  <si>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</si>
  <si>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</si>
  <si>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</si>
  <si>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整備工事はほぼ終了し、管渠延長の工事もほとんどなく、維持管理が業務の主体となっている。
　企業債残高対事業規模比率は減少傾向であり、健全性を保てている。</t>
    <rPh sb="1" eb="3">
      <t>セイビ</t>
    </rPh>
    <rPh sb="3" eb="5">
      <t>コウジ</t>
    </rPh>
    <rPh sb="8" eb="10">
      <t>シュウリョウ</t>
    </rPh>
    <rPh sb="12" eb="14">
      <t>カンキョ</t>
    </rPh>
    <rPh sb="14" eb="16">
      <t>エンチョウ</t>
    </rPh>
    <rPh sb="17" eb="19">
      <t>コウジ</t>
    </rPh>
    <rPh sb="27" eb="29">
      <t>イジ</t>
    </rPh>
    <rPh sb="29" eb="31">
      <t>カンリ</t>
    </rPh>
    <rPh sb="32" eb="34">
      <t>ギョウム</t>
    </rPh>
    <rPh sb="35" eb="37">
      <t>シュタイ</t>
    </rPh>
    <rPh sb="46" eb="48">
      <t>キギョウ</t>
    </rPh>
    <rPh sb="48" eb="49">
      <t>サイ</t>
    </rPh>
    <rPh sb="49" eb="51">
      <t>ザンダカ</t>
    </rPh>
    <rPh sb="51" eb="52">
      <t>タイ</t>
    </rPh>
    <rPh sb="52" eb="54">
      <t>ジギョウ</t>
    </rPh>
    <rPh sb="54" eb="56">
      <t>キボ</t>
    </rPh>
    <rPh sb="56" eb="58">
      <t>ヒリツ</t>
    </rPh>
    <rPh sb="59" eb="61">
      <t>ゲンショウ</t>
    </rPh>
    <rPh sb="61" eb="63">
      <t>ケイコウ</t>
    </rPh>
    <rPh sb="67" eb="70">
      <t>ケンゼンセイ</t>
    </rPh>
    <rPh sb="71" eb="72">
      <t>タモ</t>
    </rPh>
    <phoneticPr fontId="4"/>
  </si>
  <si>
    <t>　水処理施設設備の老朽化が進んでいる現状を踏まえ、長寿命化計画により年次的に改修を進めている。
　近い将来、管渠老朽化による管渠改修の必要が生じるものと考えられる。</t>
    <rPh sb="1" eb="2">
      <t>ミズ</t>
    </rPh>
    <rPh sb="2" eb="4">
      <t>ショリ</t>
    </rPh>
    <rPh sb="4" eb="6">
      <t>シセツ</t>
    </rPh>
    <rPh sb="6" eb="8">
      <t>セツビ</t>
    </rPh>
    <rPh sb="9" eb="12">
      <t>ロウキュウカ</t>
    </rPh>
    <rPh sb="13" eb="14">
      <t>スス</t>
    </rPh>
    <rPh sb="25" eb="26">
      <t>チョウ</t>
    </rPh>
    <rPh sb="26" eb="29">
      <t>ジュミョウカ</t>
    </rPh>
    <rPh sb="29" eb="31">
      <t>ケイカク</t>
    </rPh>
    <rPh sb="34" eb="36">
      <t>ネンジ</t>
    </rPh>
    <rPh sb="36" eb="37">
      <t>テキ</t>
    </rPh>
    <rPh sb="38" eb="40">
      <t>カイシュウ</t>
    </rPh>
    <rPh sb="41" eb="42">
      <t>スス</t>
    </rPh>
    <rPh sb="49" eb="50">
      <t>チカ</t>
    </rPh>
    <rPh sb="51" eb="53">
      <t>ショウライ</t>
    </rPh>
    <rPh sb="54" eb="56">
      <t>カンキョ</t>
    </rPh>
    <rPh sb="56" eb="59">
      <t>ロウキュウカ</t>
    </rPh>
    <rPh sb="62" eb="64">
      <t>カンキョ</t>
    </rPh>
    <rPh sb="64" eb="66">
      <t>カイシュウ</t>
    </rPh>
    <rPh sb="67" eb="69">
      <t>ヒツヨウ</t>
    </rPh>
    <rPh sb="70" eb="71">
      <t>ショウ</t>
    </rPh>
    <rPh sb="76" eb="77">
      <t>カンガ</t>
    </rPh>
    <phoneticPr fontId="4"/>
  </si>
  <si>
    <t>　今後も、老朽した処理場・マンホールポンプの更新を控えており、より一層の経営の健全性・効率性のためには、他の下水道３事業を含めた料金体系の見直しも必要である。
　また、契約・購入方法・汚泥処理などを見直し、費用の削減に努める。</t>
    <rPh sb="9" eb="11">
      <t>ショリ</t>
    </rPh>
    <rPh sb="92" eb="94">
      <t>オデイ</t>
    </rPh>
    <rPh sb="94" eb="96">
      <t>ショリ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</si>
</sst>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67904"/>
        <c:axId val="4125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67904"/>
        <c:axId val="41256064"/>
      </c:lineChart>
      <c:dateAx>
        <c:axId val="3786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56064"/>
        <c:crosses val="autoZero"/>
        <c:auto val="1"/>
        <c:lblOffset val="100"/>
        <c:baseTimeUnit val="years"/>
      </c:dateAx>
      <c:valAx>
        <c:axId val="41256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86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25.83</c:v>
                </c:pt>
                <c:pt idx="2">
                  <c:v>25.83</c:v>
                </c:pt>
                <c:pt idx="3">
                  <c:v>25.83</c:v>
                </c:pt>
                <c:pt idx="4">
                  <c:v>33.17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59520"/>
        <c:axId val="4086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59520"/>
        <c:axId val="40865792"/>
      </c:lineChart>
      <c:dateAx>
        <c:axId val="4085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65792"/>
        <c:crosses val="autoZero"/>
        <c:auto val="1"/>
        <c:lblOffset val="100"/>
        <c:baseTimeUnit val="years"/>
      </c:dateAx>
      <c:valAx>
        <c:axId val="4086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5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90.26</c:v>
                </c:pt>
                <c:pt idx="1">
                  <c:v>90.03</c:v>
                </c:pt>
                <c:pt idx="2">
                  <c:v>90.25</c:v>
                </c:pt>
                <c:pt idx="3">
                  <c:v>89.79</c:v>
                </c:pt>
                <c:pt idx="4">
                  <c:v>92.89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2944"/>
        <c:axId val="4088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82944"/>
        <c:axId val="40884864"/>
      </c:lineChart>
      <c:dateAx>
        <c:axId val="4088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84864"/>
        <c:crosses val="autoZero"/>
        <c:auto val="1"/>
        <c:lblOffset val="100"/>
        <c:baseTimeUnit val="years"/>
      </c:dateAx>
      <c:valAx>
        <c:axId val="4088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8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33.29</c:v>
                </c:pt>
                <c:pt idx="1">
                  <c:v>36.08</c:v>
                </c:pt>
                <c:pt idx="2">
                  <c:v>38.97</c:v>
                </c:pt>
                <c:pt idx="3">
                  <c:v>46.36</c:v>
                </c:pt>
                <c:pt idx="4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67104"/>
        <c:axId val="8722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67104"/>
        <c:axId val="87220224"/>
      </c:lineChart>
      <c:dateAx>
        <c:axId val="5756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220224"/>
        <c:crosses val="autoZero"/>
        <c:auto val="1"/>
        <c:lblOffset val="100"/>
        <c:baseTimeUnit val="years"/>
      </c:dateAx>
      <c:valAx>
        <c:axId val="8722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56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43104"/>
        <c:axId val="8789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3104"/>
        <c:axId val="87890176"/>
      </c:lineChart>
      <c:dateAx>
        <c:axId val="8774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90176"/>
        <c:crosses val="autoZero"/>
        <c:auto val="1"/>
        <c:lblOffset val="100"/>
        <c:baseTimeUnit val="years"/>
      </c:dateAx>
      <c:valAx>
        <c:axId val="8789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4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30144"/>
        <c:axId val="8983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0144"/>
        <c:axId val="89832064"/>
      </c:lineChart>
      <c:dateAx>
        <c:axId val="8983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32064"/>
        <c:crosses val="autoZero"/>
        <c:auto val="1"/>
        <c:lblOffset val="100"/>
        <c:baseTimeUnit val="years"/>
      </c:dateAx>
      <c:valAx>
        <c:axId val="8983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3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40992"/>
        <c:axId val="9339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0992"/>
        <c:axId val="93396352"/>
      </c:lineChart>
      <c:dateAx>
        <c:axId val="9234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6352"/>
        <c:crosses val="autoZero"/>
        <c:auto val="1"/>
        <c:lblOffset val="100"/>
        <c:baseTimeUnit val="years"/>
      </c:dateAx>
      <c:valAx>
        <c:axId val="9339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4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55520"/>
        <c:axId val="1617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55520"/>
        <c:axId val="161757440"/>
      </c:lineChart>
      <c:dateAx>
        <c:axId val="16175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57440"/>
        <c:crosses val="autoZero"/>
        <c:auto val="1"/>
        <c:lblOffset val="100"/>
        <c:baseTimeUnit val="years"/>
      </c:dateAx>
      <c:valAx>
        <c:axId val="1617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5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3359.73</c:v>
                </c:pt>
                <c:pt idx="1">
                  <c:v>3404.57</c:v>
                </c:pt>
                <c:pt idx="2">
                  <c:v>3353.74</c:v>
                </c:pt>
                <c:pt idx="3">
                  <c:v>2974.38</c:v>
                </c:pt>
                <c:pt idx="4">
                  <c:v>2776.81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4016"/>
        <c:axId val="4053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34016"/>
        <c:axId val="40535552"/>
      </c:lineChart>
      <c:dateAx>
        <c:axId val="40534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35552"/>
        <c:crosses val="autoZero"/>
        <c:auto val="1"/>
        <c:lblOffset val="100"/>
        <c:baseTimeUnit val="years"/>
      </c:dateAx>
      <c:valAx>
        <c:axId val="4053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34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21.8</c:v>
                </c:pt>
                <c:pt idx="1">
                  <c:v>19.66</c:v>
                </c:pt>
                <c:pt idx="2">
                  <c:v>17.41</c:v>
                </c:pt>
                <c:pt idx="3">
                  <c:v>19.940000000000001</c:v>
                </c:pt>
                <c:pt idx="4">
                  <c:v>26.24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45280"/>
        <c:axId val="4055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45280"/>
        <c:axId val="40551552"/>
      </c:lineChart>
      <c:dateAx>
        <c:axId val="4054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51552"/>
        <c:crosses val="autoZero"/>
        <c:auto val="1"/>
        <c:lblOffset val="100"/>
        <c:baseTimeUnit val="years"/>
      </c:dateAx>
      <c:valAx>
        <c:axId val="4055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4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765.55</c:v>
                </c:pt>
                <c:pt idx="1">
                  <c:v>837.6</c:v>
                </c:pt>
                <c:pt idx="2">
                  <c:v>922.3</c:v>
                </c:pt>
                <c:pt idx="3">
                  <c:v>842.81</c:v>
                </c:pt>
                <c:pt idx="4">
                  <c:v>688.08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35328"/>
        <c:axId val="4084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328"/>
        <c:axId val="40845696"/>
      </c:lineChart>
      <c:dateAx>
        <c:axId val="4083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45696"/>
        <c:crosses val="autoZero"/>
        <c:auto val="1"/>
        <c:lblOffset val="100"/>
        <c:baseTimeUnit val="years"/>
      </c:dateAx>
      <c:valAx>
        <c:axId val="4084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3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K58" zoomScaleNormal="100" workbookViewId="0">
      <selection activeCell="BI73" sqref="BI7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鳥取県　湯梨浜町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17433</v>
      </c>
      <c r="AM8" s="64"/>
      <c r="AN8" s="64"/>
      <c r="AO8" s="64"/>
      <c r="AP8" s="64"/>
      <c r="AQ8" s="64"/>
      <c r="AR8" s="64"/>
      <c r="AS8" s="64"/>
      <c r="AT8" s="63">
        <f>データ!S6</f>
        <v>77.94</v>
      </c>
      <c r="AU8" s="63"/>
      <c r="AV8" s="63"/>
      <c r="AW8" s="63"/>
      <c r="AX8" s="63"/>
      <c r="AY8" s="63"/>
      <c r="AZ8" s="63"/>
      <c r="BA8" s="63"/>
      <c r="BB8" s="63">
        <f>データ!T6</f>
        <v>223.67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9.56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3295</v>
      </c>
      <c r="AE10" s="64"/>
      <c r="AF10" s="64"/>
      <c r="AG10" s="64"/>
      <c r="AH10" s="64"/>
      <c r="AI10" s="64"/>
      <c r="AJ10" s="64"/>
      <c r="AK10" s="2"/>
      <c r="AL10" s="64">
        <f>データ!U6</f>
        <v>1660</v>
      </c>
      <c r="AM10" s="64"/>
      <c r="AN10" s="64"/>
      <c r="AO10" s="64"/>
      <c r="AP10" s="64"/>
      <c r="AQ10" s="64"/>
      <c r="AR10" s="64"/>
      <c r="AS10" s="64"/>
      <c r="AT10" s="63">
        <f>データ!V6</f>
        <v>0.49</v>
      </c>
      <c r="AU10" s="63"/>
      <c r="AV10" s="63"/>
      <c r="AW10" s="63"/>
      <c r="AX10" s="63"/>
      <c r="AY10" s="63"/>
      <c r="AZ10" s="63"/>
      <c r="BA10" s="63"/>
      <c r="BB10" s="63">
        <f>データ!W6</f>
        <v>3387.76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313700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鳥取県　湯梨浜町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9.56</v>
      </c>
      <c r="P6" s="32">
        <f t="shared" si="3"/>
        <v>100</v>
      </c>
      <c r="Q6" s="32">
        <f t="shared" si="3"/>
        <v>3295</v>
      </c>
      <c r="R6" s="32">
        <f t="shared" si="3"/>
        <v>17433</v>
      </c>
      <c r="S6" s="32">
        <f t="shared" si="3"/>
        <v>77.94</v>
      </c>
      <c r="T6" s="32">
        <f t="shared" si="3"/>
        <v>223.67</v>
      </c>
      <c r="U6" s="32">
        <f t="shared" si="3"/>
        <v>1660</v>
      </c>
      <c r="V6" s="32">
        <f t="shared" si="3"/>
        <v>0.49</v>
      </c>
      <c r="W6" s="32">
        <f t="shared" si="3"/>
        <v>3387.76</v>
      </c>
      <c r="X6" s="33">
        <f>IF(X7="",NA(),X7)</f>
        <v>33.29</v>
      </c>
      <c r="Y6" s="33">
        <f t="shared" ref="Y6:AG6" si="4">IF(Y7="",NA(),Y7)</f>
        <v>36.08</v>
      </c>
      <c r="Z6" s="33">
        <f t="shared" si="4"/>
        <v>38.97</v>
      </c>
      <c r="AA6" s="33">
        <f t="shared" si="4"/>
        <v>46.36</v>
      </c>
      <c r="AB6" s="33">
        <f t="shared" si="4"/>
        <v>46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3359.73</v>
      </c>
      <c r="BF6" s="33">
        <f t="shared" ref="BF6:BN6" si="7">IF(BF7="",NA(),BF7)</f>
        <v>3404.57</v>
      </c>
      <c r="BG6" s="33">
        <f t="shared" si="7"/>
        <v>3353.74</v>
      </c>
      <c r="BH6" s="33">
        <f t="shared" si="7"/>
        <v>2974.38</v>
      </c>
      <c r="BI6" s="33">
        <f t="shared" si="7"/>
        <v>2776.81</v>
      </c>
      <c r="BJ6" s="33">
        <f t="shared" si="7"/>
        <v>1868.17</v>
      </c>
      <c r="BK6" s="33">
        <f t="shared" si="7"/>
        <v>1835.56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21.8</v>
      </c>
      <c r="BQ6" s="33">
        <f t="shared" ref="BQ6:BY6" si="8">IF(BQ7="",NA(),BQ7)</f>
        <v>19.66</v>
      </c>
      <c r="BR6" s="33">
        <f t="shared" si="8"/>
        <v>17.41</v>
      </c>
      <c r="BS6" s="33">
        <f t="shared" si="8"/>
        <v>19.940000000000001</v>
      </c>
      <c r="BT6" s="33">
        <f t="shared" si="8"/>
        <v>26.24</v>
      </c>
      <c r="BU6" s="33">
        <f t="shared" si="8"/>
        <v>55.15</v>
      </c>
      <c r="BV6" s="33">
        <f t="shared" si="8"/>
        <v>52.89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765.55</v>
      </c>
      <c r="CB6" s="33">
        <f t="shared" ref="CB6:CJ6" si="9">IF(CB7="",NA(),CB7)</f>
        <v>837.6</v>
      </c>
      <c r="CC6" s="33">
        <f t="shared" si="9"/>
        <v>922.3</v>
      </c>
      <c r="CD6" s="33">
        <f t="shared" si="9"/>
        <v>842.81</v>
      </c>
      <c r="CE6" s="33">
        <f t="shared" si="9"/>
        <v>688.08</v>
      </c>
      <c r="CF6" s="33">
        <f t="shared" si="9"/>
        <v>283.05</v>
      </c>
      <c r="CG6" s="33">
        <f t="shared" si="9"/>
        <v>300.52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2">
        <f>IF(CL7="",NA(),CL7)</f>
        <v>0</v>
      </c>
      <c r="CM6" s="33">
        <f t="shared" ref="CM6:CU6" si="10">IF(CM7="",NA(),CM7)</f>
        <v>25.83</v>
      </c>
      <c r="CN6" s="33">
        <f t="shared" si="10"/>
        <v>25.83</v>
      </c>
      <c r="CO6" s="33">
        <f t="shared" si="10"/>
        <v>25.83</v>
      </c>
      <c r="CP6" s="33">
        <f t="shared" si="10"/>
        <v>33.17</v>
      </c>
      <c r="CQ6" s="33">
        <f t="shared" si="10"/>
        <v>36.18</v>
      </c>
      <c r="CR6" s="33">
        <f t="shared" si="10"/>
        <v>36.799999999999997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90.26</v>
      </c>
      <c r="CX6" s="33">
        <f t="shared" ref="CX6:DF6" si="11">IF(CX7="",NA(),CX7)</f>
        <v>90.03</v>
      </c>
      <c r="CY6" s="33">
        <f t="shared" si="11"/>
        <v>90.25</v>
      </c>
      <c r="CZ6" s="33">
        <f t="shared" si="11"/>
        <v>89.79</v>
      </c>
      <c r="DA6" s="33">
        <f t="shared" si="11"/>
        <v>92.89</v>
      </c>
      <c r="DB6" s="33">
        <f t="shared" si="11"/>
        <v>72.14</v>
      </c>
      <c r="DC6" s="33">
        <f t="shared" si="11"/>
        <v>71.62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313700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9.56</v>
      </c>
      <c r="P7" s="36">
        <v>100</v>
      </c>
      <c r="Q7" s="36">
        <v>3295</v>
      </c>
      <c r="R7" s="36">
        <v>17433</v>
      </c>
      <c r="S7" s="36">
        <v>77.94</v>
      </c>
      <c r="T7" s="36">
        <v>223.67</v>
      </c>
      <c r="U7" s="36">
        <v>1660</v>
      </c>
      <c r="V7" s="36">
        <v>0.49</v>
      </c>
      <c r="W7" s="36">
        <v>3387.76</v>
      </c>
      <c r="X7" s="36">
        <v>33.29</v>
      </c>
      <c r="Y7" s="36">
        <v>36.08</v>
      </c>
      <c r="Z7" s="36">
        <v>38.97</v>
      </c>
      <c r="AA7" s="36">
        <v>46.36</v>
      </c>
      <c r="AB7" s="36">
        <v>46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3359.73</v>
      </c>
      <c r="BF7" s="36">
        <v>3404.57</v>
      </c>
      <c r="BG7" s="36">
        <v>3353.74</v>
      </c>
      <c r="BH7" s="36">
        <v>2974.38</v>
      </c>
      <c r="BI7" s="36">
        <v>2776.81</v>
      </c>
      <c r="BJ7" s="36">
        <v>1868.17</v>
      </c>
      <c r="BK7" s="36">
        <v>1835.56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21.8</v>
      </c>
      <c r="BQ7" s="36">
        <v>19.66</v>
      </c>
      <c r="BR7" s="36">
        <v>17.41</v>
      </c>
      <c r="BS7" s="36">
        <v>19.940000000000001</v>
      </c>
      <c r="BT7" s="36">
        <v>26.24</v>
      </c>
      <c r="BU7" s="36">
        <v>55.15</v>
      </c>
      <c r="BV7" s="36">
        <v>52.89</v>
      </c>
      <c r="BW7" s="36">
        <v>62.83</v>
      </c>
      <c r="BX7" s="36">
        <v>64.63</v>
      </c>
      <c r="BY7" s="36">
        <v>66.56</v>
      </c>
      <c r="BZ7" s="36">
        <v>63.5</v>
      </c>
      <c r="CA7" s="36">
        <v>765.55</v>
      </c>
      <c r="CB7" s="36">
        <v>837.6</v>
      </c>
      <c r="CC7" s="36">
        <v>922.3</v>
      </c>
      <c r="CD7" s="36">
        <v>842.81</v>
      </c>
      <c r="CE7" s="36">
        <v>688.08</v>
      </c>
      <c r="CF7" s="36">
        <v>283.05</v>
      </c>
      <c r="CG7" s="36">
        <v>300.52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0</v>
      </c>
      <c r="CM7" s="36">
        <v>25.83</v>
      </c>
      <c r="CN7" s="36">
        <v>25.83</v>
      </c>
      <c r="CO7" s="36">
        <v>25.83</v>
      </c>
      <c r="CP7" s="36">
        <v>33.17</v>
      </c>
      <c r="CQ7" s="36">
        <v>36.18</v>
      </c>
      <c r="CR7" s="36">
        <v>36.799999999999997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90.26</v>
      </c>
      <c r="CX7" s="36">
        <v>90.03</v>
      </c>
      <c r="CY7" s="36">
        <v>90.25</v>
      </c>
      <c r="CZ7" s="36">
        <v>89.79</v>
      </c>
      <c r="DA7" s="36">
        <v>92.89</v>
      </c>
      <c r="DB7" s="36">
        <v>72.14</v>
      </c>
      <c r="DC7" s="36">
        <v>71.62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cp:lastPrinted>2016-02-23T05:58:00Z</cp:lastPrinted>
  <dcterms:created xsi:type="dcterms:W3CDTF">2016-02-03T09:05:49Z</dcterms:created>
  <dcterms:modified xsi:type="dcterms:W3CDTF">2016-02-23T05:58:02Z</dcterms:modified>
  <cp:category/>
</cp:coreProperties>
</file>