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25" yWindow="15" windowWidth="10365"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<sst xmlns="http://schemas.openxmlformats.org/spreadsheetml/2006/main" count="221" uniqueCount="111">
  <si>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</si>
  <si>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</si>
  <si>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</si>
  <si>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</si>
  <si>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</si>
  <si>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</si>
  <si>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</si>
  <si>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</si>
  <si>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</si>
  <si>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</si>
  <si>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</si>
  <si>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</si>
  <si>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</si>
  <si>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</si>
  <si>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</si>
  <si>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</si>
  <si>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</si>
  <si>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</si>
  <si>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</si>
  <si>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</si>
  <si>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</si>
  <si>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</si>
  <si>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</si>
  <si>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</si>
  <si>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</si>
  <si>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</si>
  <si>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</si>
  <si>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</si>
  <si>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</si>
  <si>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</si>
  <si>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</si>
  <si>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</si>
  <si>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</si>
  <si>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</si>
  <si>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</si>
  <si>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</si>
  <si>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</si>
  <si>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</si>
  <si>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</si>
  <si>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</si>
  <si>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</si>
  <si>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</si>
  <si>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</si>
  <si>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</si>
  <si>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</si>
  <si>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</si>
  <si>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</si>
  <si>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</si>
  <si>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</si>
  <si>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</si>
  <si>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</si>
  <si>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</si>
  <si>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</si>
  <si>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</si>
  <si>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</si>
  <si>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</si>
  <si>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</si>
  <si>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</si>
  <si>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</si>
  <si>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</si>
  <si>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</si>
  <si>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</si>
  <si>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</si>
  <si>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</si>
  <si>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</si>
  <si>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</si>
  <si>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</si>
  <si>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</si>
  <si>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</si>
  <si>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</si>
  <si>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</si>
  <si>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</si>
  <si>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</si>
  <si>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</si>
  <si>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</si>
  <si>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</si>
  <si>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</si>
  <si>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</si>
  <si>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</si>
  <si>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</si>
  <si>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</si>
  <si>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</si>
  <si>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</si>
  <si>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</si>
  <si>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</si>
  <si>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</si>
  <si>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</si>
  <si>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</si>
  <si>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</si>
  <si>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</si>
  <si>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</si>
  <si>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</si>
  <si>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</si>
  <si>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</si>
  <si>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</si>
  <si>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</si>
  <si>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八頭町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</si>
  <si>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</si>
  <si>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</si>
  <si>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</si>
  <si>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</si>
  <si>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</si>
  <si>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</si>
  <si>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</si>
  <si>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</si>
  <si>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</si>
  <si>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</si>
  <si>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</si>
  <si>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今後、維持管理費の更なる抑制を図ることは当然ながら、人口減少による料金収入の減少、老朽化施設の更新費用の増大等に対応していくためには、料金見直しの検討を行うことが必要であると考えられる。
　また、本処理区が有する余剰処理能力を活用し効率的な施設運営を行っていくため、近隣他処理区との統合等の事業運営の見直しについても検討を進めていかなければならない。
　管渠についてはまだ耐用年数に達していないが、車道部のマンホールについては耐用年数が過ぎ、随所で経年劣化が見られるため、長寿命化計画を策定し早期に更新事業を実施していく必要がある。処理施設の機械・電気設備類の更新事業と併せて、事業費の平準化を行いながら施設更新を計画的に行い、健全な事業経営の確保を図っていかなければならない。</t>
    <rPh sb="1" eb="3">
      <t>コンゴ</t>
    </rPh>
    <rPh sb="4" eb="9">
      <t>イジカンリヒ</t>
    </rPh>
    <rPh sb="10" eb="11">
      <t>サラ</t>
    </rPh>
    <rPh sb="13" eb="15">
      <t>ヨクセイ</t>
    </rPh>
    <rPh sb="16" eb="17">
      <t>ハカ</t>
    </rPh>
    <rPh sb="21" eb="23">
      <t>トウゼン</t>
    </rPh>
    <rPh sb="27" eb="31">
      <t>ジンコウゲンショウ</t>
    </rPh>
    <rPh sb="34" eb="38">
      <t>リョウキンシュウニュウ</t>
    </rPh>
    <rPh sb="39" eb="41">
      <t>ゲンショウ</t>
    </rPh>
    <rPh sb="42" eb="47">
      <t>ロウキュウカシセツ</t>
    </rPh>
    <rPh sb="48" eb="52">
      <t>コウシンヒヨウ</t>
    </rPh>
    <rPh sb="53" eb="55">
      <t>ゾウダイ</t>
    </rPh>
    <rPh sb="55" eb="56">
      <t>トウ</t>
    </rPh>
    <rPh sb="57" eb="59">
      <t>タイオウ</t>
    </rPh>
    <rPh sb="74" eb="76">
      <t>ケントウ</t>
    </rPh>
    <rPh sb="77" eb="78">
      <t>オコナ</t>
    </rPh>
    <rPh sb="82" eb="84">
      <t>ヒツヨウ</t>
    </rPh>
    <rPh sb="88" eb="89">
      <t>カンガ</t>
    </rPh>
    <rPh sb="99" eb="100">
      <t>ホン</t>
    </rPh>
    <rPh sb="100" eb="102">
      <t>ショリ</t>
    </rPh>
    <rPh sb="102" eb="103">
      <t>ク</t>
    </rPh>
    <rPh sb="104" eb="105">
      <t>ユウ</t>
    </rPh>
    <rPh sb="107" eb="109">
      <t>ヨジョウ</t>
    </rPh>
    <rPh sb="109" eb="111">
      <t>ショリ</t>
    </rPh>
    <rPh sb="111" eb="113">
      <t>ノウリョク</t>
    </rPh>
    <rPh sb="114" eb="116">
      <t>カツヨウ</t>
    </rPh>
    <rPh sb="126" eb="127">
      <t>オコナ</t>
    </rPh>
    <rPh sb="142" eb="144">
      <t>トウゴウ</t>
    </rPh>
    <rPh sb="144" eb="145">
      <t>トウ</t>
    </rPh>
    <rPh sb="146" eb="148">
      <t>ジギョウ</t>
    </rPh>
    <rPh sb="148" eb="150">
      <t>ウンエイ</t>
    </rPh>
    <rPh sb="151" eb="153">
      <t>ミナオ</t>
    </rPh>
    <rPh sb="159" eb="161">
      <t>ケントウ</t>
    </rPh>
    <rPh sb="162" eb="163">
      <t>スス</t>
    </rPh>
    <rPh sb="192" eb="193">
      <t>タッ</t>
    </rPh>
    <rPh sb="237" eb="238">
      <t>チョウ</t>
    </rPh>
    <rPh sb="238" eb="241">
      <t>ジュミョウカ</t>
    </rPh>
    <rPh sb="241" eb="243">
      <t>ケイカク</t>
    </rPh>
    <rPh sb="244" eb="246">
      <t>サクテイ</t>
    </rPh>
    <rPh sb="252" eb="254">
      <t>ジギョウ</t>
    </rPh>
    <rPh sb="255" eb="257">
      <t>ジッシ</t>
    </rPh>
    <rPh sb="267" eb="269">
      <t>ショリ</t>
    </rPh>
    <rPh sb="269" eb="271">
      <t>シセツ</t>
    </rPh>
    <rPh sb="272" eb="274">
      <t>キカイ</t>
    </rPh>
    <rPh sb="275" eb="277">
      <t>デンキ</t>
    </rPh>
    <rPh sb="277" eb="279">
      <t>セツビ</t>
    </rPh>
    <rPh sb="279" eb="280">
      <t>ルイ</t>
    </rPh>
    <rPh sb="286" eb="287">
      <t>アワ</t>
    </rPh>
    <rPh sb="290" eb="292">
      <t>ジギョウ</t>
    </rPh>
    <rPh sb="292" eb="293">
      <t>ヒ</t>
    </rPh>
    <rPh sb="298" eb="299">
      <t>オコナ</t>
    </rPh>
    <rPh sb="303" eb="305">
      <t>シセツ</t>
    </rPh>
    <rPh sb="305" eb="307">
      <t>コウシン</t>
    </rPh>
    <rPh sb="308" eb="310">
      <t>ケイカク</t>
    </rPh>
    <rPh sb="310" eb="311">
      <t>テキ</t>
    </rPh>
    <rPh sb="312" eb="313">
      <t>オコナ</t>
    </rPh>
    <rPh sb="315" eb="317">
      <t>ケンゼン</t>
    </rPh>
    <rPh sb="318" eb="320">
      <t>ジギョウ</t>
    </rPh>
    <rPh sb="320" eb="322">
      <t>ケイエイ</t>
    </rPh>
    <rPh sb="323" eb="325">
      <t>カクホ</t>
    </rPh>
    <rPh sb="326" eb="327">
      <t>ハカ</t>
    </rPh>
    <phoneticPr fontId="4"/>
  </si>
  <si>
    <t>　管渠については、事業開始以後、耐用年数に達しておらず、緊急的に更新する必要性がなかったため、管渠改善率は低い数値を推移している。しかし、大半が耐用年数を経過している処理施設の機械・電気設備類の老朽化が特に目立ってきている。処理施設設備の更新事業は、今後の経営状況に多大な影響を与えるほど規模ではないものの、事業費の平準化を図りながら計画的な長寿命化事業を行う必要がある。</t>
    <rPh sb="112" eb="114">
      <t>ショリ</t>
    </rPh>
    <rPh sb="114" eb="116">
      <t>シセツ</t>
    </rPh>
    <rPh sb="116" eb="118">
      <t>セツビ</t>
    </rPh>
    <rPh sb="119" eb="121">
      <t>コウシン</t>
    </rPh>
    <rPh sb="121" eb="123">
      <t>ジギョウ</t>
    </rPh>
    <rPh sb="144" eb="146">
      <t>キボ</t>
    </rPh>
    <rPh sb="154" eb="156">
      <t>ジギョウ</t>
    </rPh>
    <rPh sb="156" eb="157">
      <t>ヒ</t>
    </rPh>
    <rPh sb="158" eb="161">
      <t>ヘイジュンカ</t>
    </rPh>
    <rPh sb="162" eb="163">
      <t>ハカ</t>
    </rPh>
    <rPh sb="167" eb="169">
      <t>ケイカク</t>
    </rPh>
    <rPh sb="169" eb="170">
      <t>テキ</t>
    </rPh>
    <rPh sb="178" eb="179">
      <t>オコナ</t>
    </rPh>
    <rPh sb="180" eb="182">
      <t>ヒツヨウ</t>
    </rPh>
    <phoneticPr fontId="4"/>
  </si>
  <si>
    <t xml:space="preserve"> 収益的収支比率は、大規模修繕などの特殊要因の影響で年度によって増減があるものの、特殊要因を除けば僅かずつではあるが比率は向上傾向にあり、徴収対策強化や料金改定による料金収入の確保、維持管理費の抑制、地方債元利償還額の減少が要因であると考えられる。今後は、これまで以上の人口減少による減収傾向となり、地方債元利償還額は横ばい推移となると見込まれるが、維持管理費は減少推移となり、収支比率はほぼ横ばいになると考えられる。
　企業債残高対事業規模比率は、既発債の順次償還により減少傾向にあり、今後も同様に減少していく見込みである。類似団体と比較してH26で3.70ポイント下回る程度でほぼ同水準であり、事業規模の面から見ると経営状況の健全性は標準的であると言える。
　経費回収率についても、大規模修繕などの特殊要因の影響を除けば上向きとなっており、料金収入の確保、維持管理費の抑制、地方債元利償還額の減少が要因であると考えられる。類似団体と比較しても数値を僅かに下回る程度であることから、相対的には健全性があるものの、維持管理費の抑制・料金見直しの検討等により健全性の向上を図っていかなければならない。
　汚水処理原価については、類似団体と比較してほぼ同水準となっており、処理費用の効率性は標準的であると言えるが、効率性のさらなる向上を図るためにも、今後も維持管理費の抑制を推進する必要がある。
　施設利用率は、類似団体と同水準となっており、施設の効率性は標準的と言える。しかし、水洗化率がすでに高い水準であることから宅内接続の推進による今後の利用率向上要素は少なく、人口減少に伴う流入水量の低下は免れない状態にもあることから、今後は、隣接する農業集落排水処理区との統合等も視野に入れ、事業運営の検討を行う必要がある。</t>
    <rPh sb="69" eb="71">
      <t>チョウシュウ</t>
    </rPh>
    <rPh sb="71" eb="73">
      <t>タイサク</t>
    </rPh>
    <rPh sb="73" eb="75">
      <t>キョウカ</t>
    </rPh>
    <rPh sb="103" eb="105">
      <t>ガンリ</t>
    </rPh>
    <rPh sb="124" eb="126">
      <t>コンゴ</t>
    </rPh>
    <rPh sb="132" eb="134">
      <t>イジョウ</t>
    </rPh>
    <rPh sb="135" eb="139">
      <t>ジンコウゲンショウ</t>
    </rPh>
    <rPh sb="142" eb="144">
      <t>ゲンシュウ</t>
    </rPh>
    <rPh sb="144" eb="146">
      <t>ケイコウ</t>
    </rPh>
    <rPh sb="150" eb="152">
      <t>チホウ</t>
    </rPh>
    <rPh sb="152" eb="153">
      <t>サイ</t>
    </rPh>
    <rPh sb="153" eb="155">
      <t>ガンリ</t>
    </rPh>
    <rPh sb="155" eb="157">
      <t>ショウカン</t>
    </rPh>
    <rPh sb="157" eb="158">
      <t>ガク</t>
    </rPh>
    <rPh sb="159" eb="160">
      <t>ヨコ</t>
    </rPh>
    <rPh sb="162" eb="164">
      <t>スイイ</t>
    </rPh>
    <rPh sb="168" eb="170">
      <t>ミコ</t>
    </rPh>
    <rPh sb="189" eb="191">
      <t>シュウシ</t>
    </rPh>
    <rPh sb="191" eb="193">
      <t>ヒリツ</t>
    </rPh>
    <rPh sb="196" eb="197">
      <t>ヨコ</t>
    </rPh>
    <rPh sb="203" eb="204">
      <t>カンガ</t>
    </rPh>
    <rPh sb="244" eb="246">
      <t>コンゴ</t>
    </rPh>
    <rPh sb="263" eb="267">
      <t>ルイジダンタイ</t>
    </rPh>
    <rPh sb="268" eb="270">
      <t>ヒカク</t>
    </rPh>
    <rPh sb="284" eb="286">
      <t>シタマワ</t>
    </rPh>
    <rPh sb="287" eb="289">
      <t>テイド</t>
    </rPh>
    <rPh sb="292" eb="295">
      <t>ドウスイジュン</t>
    </rPh>
    <rPh sb="299" eb="303">
      <t>ジギョウキボ</t>
    </rPh>
    <rPh sb="304" eb="305">
      <t>メン</t>
    </rPh>
    <rPh sb="307" eb="308">
      <t>ミ</t>
    </rPh>
    <rPh sb="315" eb="318">
      <t>ケンゼンセイ</t>
    </rPh>
    <rPh sb="319" eb="322">
      <t>ヒョウジュンテキ</t>
    </rPh>
    <rPh sb="326" eb="327">
      <t>イ</t>
    </rPh>
    <rPh sb="362" eb="364">
      <t>ウワム</t>
    </rPh>
    <rPh sb="392" eb="394">
      <t>ガンリ</t>
    </rPh>
    <rPh sb="413" eb="417">
      <t>ルイジダンタイ</t>
    </rPh>
    <rPh sb="418" eb="420">
      <t>ヒカク</t>
    </rPh>
    <rPh sb="423" eb="425">
      <t>スウチ</t>
    </rPh>
    <rPh sb="426" eb="427">
      <t>ワズ</t>
    </rPh>
    <rPh sb="429" eb="431">
      <t>シタマワ</t>
    </rPh>
    <rPh sb="432" eb="434">
      <t>テイド</t>
    </rPh>
    <rPh sb="442" eb="445">
      <t>ソウタイテキ</t>
    </rPh>
    <rPh sb="447" eb="450">
      <t>ケンゼンセイ</t>
    </rPh>
    <rPh sb="457" eb="459">
      <t>イジ</t>
    </rPh>
    <rPh sb="459" eb="461">
      <t>カンリ</t>
    </rPh>
    <rPh sb="461" eb="462">
      <t>ヒ</t>
    </rPh>
    <rPh sb="463" eb="465">
      <t>ヨクセイ</t>
    </rPh>
    <rPh sb="466" eb="468">
      <t>リョウキン</t>
    </rPh>
    <rPh sb="468" eb="470">
      <t>ミナオ</t>
    </rPh>
    <rPh sb="472" eb="474">
      <t>ケントウ</t>
    </rPh>
    <rPh sb="474" eb="475">
      <t>トウ</t>
    </rPh>
    <rPh sb="482" eb="484">
      <t>コウジョウ</t>
    </rPh>
    <rPh sb="485" eb="486">
      <t>ハカ</t>
    </rPh>
    <rPh sb="524" eb="527">
      <t>ドウスイジュン</t>
    </rPh>
    <rPh sb="543" eb="546">
      <t>ヒョウジュンテキ</t>
    </rPh>
    <rPh sb="555" eb="558">
      <t>コウリツセイ</t>
    </rPh>
    <rPh sb="563" eb="565">
      <t>コウジョウ</t>
    </rPh>
    <rPh sb="566" eb="567">
      <t>ハカ</t>
    </rPh>
    <rPh sb="585" eb="587">
      <t>スイシン</t>
    </rPh>
    <rPh sb="597" eb="602">
      <t>シセツリヨウリツ</t>
    </rPh>
    <rPh sb="604" eb="606">
      <t>ルイジ</t>
    </rPh>
    <rPh sb="606" eb="608">
      <t>ダンタイ</t>
    </rPh>
    <rPh sb="609" eb="612">
      <t>ドウスイジュン</t>
    </rPh>
    <rPh sb="619" eb="621">
      <t>シセツ</t>
    </rPh>
    <rPh sb="622" eb="624">
      <t>コウリツ</t>
    </rPh>
    <rPh sb="624" eb="625">
      <t>セイ</t>
    </rPh>
    <rPh sb="626" eb="628">
      <t>ヒョウジュン</t>
    </rPh>
    <rPh sb="628" eb="629">
      <t>テキ</t>
    </rPh>
    <rPh sb="630" eb="631">
      <t>イ</t>
    </rPh>
    <rPh sb="638" eb="642">
      <t>スイセンカリツ</t>
    </rPh>
    <rPh sb="646" eb="647">
      <t>タカ</t>
    </rPh>
    <rPh sb="648" eb="650">
      <t>スイジュン</t>
    </rPh>
    <rPh sb="657" eb="659">
      <t>タクナイ</t>
    </rPh>
    <rPh sb="659" eb="661">
      <t>セツゾク</t>
    </rPh>
    <rPh sb="662" eb="664">
      <t>スイシン</t>
    </rPh>
    <rPh sb="667" eb="669">
      <t>コンゴ</t>
    </rPh>
    <rPh sb="670" eb="673">
      <t>リヨウリツ</t>
    </rPh>
    <rPh sb="673" eb="675">
      <t>コウジョウ</t>
    </rPh>
    <rPh sb="675" eb="677">
      <t>ヨウソ</t>
    </rPh>
    <rPh sb="678" eb="679">
      <t>スク</t>
    </rPh>
    <rPh sb="682" eb="686">
      <t>ジンコウゲンショウ</t>
    </rPh>
    <rPh sb="687" eb="688">
      <t>トモナ</t>
    </rPh>
    <rPh sb="689" eb="693">
      <t>リュウニュウスイリョウ</t>
    </rPh>
    <rPh sb="694" eb="696">
      <t>テイカ</t>
    </rPh>
    <rPh sb="697" eb="698">
      <t>マヌガ</t>
    </rPh>
    <rPh sb="701" eb="703">
      <t>ジョウタイ</t>
    </rPh>
    <rPh sb="712" eb="714">
      <t>コンゴ</t>
    </rPh>
    <rPh sb="716" eb="718">
      <t>リンセツ</t>
    </rPh>
    <rPh sb="720" eb="726">
      <t>ノウギョウシュウラクハイスイ</t>
    </rPh>
    <rPh sb="726" eb="729">
      <t>ショリク</t>
    </rPh>
    <rPh sb="731" eb="734">
      <t>トウゴウトウ</t>
    </rPh>
    <rPh sb="735" eb="737">
      <t>シヤ</t>
    </rPh>
    <rPh sb="738" eb="739">
      <t>イ</t>
    </rPh>
    <rPh sb="741" eb="745">
      <t>ジギョウウンエイ</t>
    </rPh>
    <rPh sb="746" eb="748">
      <t>ケントウ</t>
    </rPh>
    <rPh sb="749" eb="750">
      <t>オコナ</t>
    </rPh>
    <rPh sb="751" eb="7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</si>
</sst>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803456"/>
        <c:axId val="748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0.05</c:v>
                </c:pt>
                <c:pt idx="4">
                  <c:v>0.04</c:v>
                </c:pt>
              </c:numCache>
            </c:numRef>
          </c:val>
          <c:smooth val="0"/>
        </c:ser>
        <c:dLbls>
          <c:showLegendKey val="0"/>
          <c:showVal val="0"/>
          <c:showCatName val="0"/>
          <c:showSerName val="0"/>
          <c:showPercent val="0"/>
          <c:showBubbleSize val="0"/>
        </c:dLbls>
        <c:marker val="1"/>
        <c:smooth val="0"/>
        <c:axId val="74803456"/>
        <c:axId val="74822016"/>
      </c:lineChart>
      <c:dateAx>
        <c:axId val="74803456"/>
        <c:scaling>
          <c:orientation val="minMax"/>
        </c:scaling>
        <c:delete val="1"/>
        <c:axPos val="b"/>
        <c:numFmt formatCode="ge" sourceLinked="1"/>
        <c:majorTickMark val="none"/>
        <c:minorTickMark val="none"/>
        <c:tickLblPos val="none"/>
        <c:crossAx val="74822016"/>
        <c:crosses val="autoZero"/>
        <c:auto val="1"/>
        <c:lblOffset val="100"/>
        <c:baseTimeUnit val="years"/>
      </c:dateAx>
      <c:valAx>
        <c:axId val="748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47.1</c:v>
                </c:pt>
                <c:pt idx="1">
                  <c:v>48.2</c:v>
                </c:pt>
                <c:pt idx="2">
                  <c:v>44.1</c:v>
                </c:pt>
                <c:pt idx="3">
                  <c:v>43.4</c:v>
                </c:pt>
                <c:pt idx="4">
                  <c:v>43.4</c:v>
                </c:pt>
              </c:numCache>
            </c:numRef>
          </c:val>
        </c:ser>
        <c:dLbls>
          <c:showLegendKey val="0"/>
          <c:showVal val="0"/>
          <c:showCatName val="0"/>
          <c:showSerName val="0"/>
          <c:showPercent val="0"/>
          <c:showBubbleSize val="0"/>
        </c:dLbls>
        <c:gapWidth val="150"/>
        <c:axId val="76638848"/>
        <c:axId val="766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43.65</c:v>
                </c:pt>
                <c:pt idx="4">
                  <c:v>43.58</c:v>
                </c:pt>
              </c:numCache>
            </c:numRef>
          </c:val>
          <c:smooth val="0"/>
        </c:ser>
        <c:dLbls>
          <c:showLegendKey val="0"/>
          <c:showVal val="0"/>
          <c:showCatName val="0"/>
          <c:showSerName val="0"/>
          <c:showPercent val="0"/>
          <c:showBubbleSize val="0"/>
        </c:dLbls>
        <c:marker val="1"/>
        <c:smooth val="0"/>
        <c:axId val="76638848"/>
        <c:axId val="76677888"/>
      </c:lineChart>
      <c:dateAx>
        <c:axId val="76638848"/>
        <c:scaling>
          <c:orientation val="minMax"/>
        </c:scaling>
        <c:delete val="1"/>
        <c:axPos val="b"/>
        <c:numFmt formatCode="ge" sourceLinked="1"/>
        <c:majorTickMark val="none"/>
        <c:minorTickMark val="none"/>
        <c:tickLblPos val="none"/>
        <c:crossAx val="76677888"/>
        <c:crosses val="autoZero"/>
        <c:auto val="1"/>
        <c:lblOffset val="100"/>
        <c:baseTimeUnit val="years"/>
      </c:dateAx>
      <c:valAx>
        <c:axId val="766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86.2</c:v>
                </c:pt>
                <c:pt idx="1">
                  <c:v>88.24</c:v>
                </c:pt>
                <c:pt idx="2">
                  <c:v>87.9</c:v>
                </c:pt>
                <c:pt idx="3">
                  <c:v>86.8</c:v>
                </c:pt>
                <c:pt idx="4">
                  <c:v>87.47</c:v>
                </c:pt>
              </c:numCache>
            </c:numRef>
          </c:val>
        </c:ser>
        <c:dLbls>
          <c:showLegendKey val="0"/>
          <c:showVal val="0"/>
          <c:showCatName val="0"/>
          <c:showSerName val="0"/>
          <c:showPercent val="0"/>
          <c:showBubbleSize val="0"/>
        </c:dLbls>
        <c:gapWidth val="150"/>
        <c:axId val="76708096"/>
        <c:axId val="767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82.2</c:v>
                </c:pt>
                <c:pt idx="4">
                  <c:v>82.35</c:v>
                </c:pt>
              </c:numCache>
            </c:numRef>
          </c:val>
          <c:smooth val="0"/>
        </c:ser>
        <c:dLbls>
          <c:showLegendKey val="0"/>
          <c:showVal val="0"/>
          <c:showCatName val="0"/>
          <c:showSerName val="0"/>
          <c:showPercent val="0"/>
          <c:showBubbleSize val="0"/>
        </c:dLbls>
        <c:marker val="1"/>
        <c:smooth val="0"/>
        <c:axId val="76708096"/>
        <c:axId val="76714368"/>
      </c:lineChart>
      <c:dateAx>
        <c:axId val="76708096"/>
        <c:scaling>
          <c:orientation val="minMax"/>
        </c:scaling>
        <c:delete val="1"/>
        <c:axPos val="b"/>
        <c:numFmt formatCode="ge" sourceLinked="1"/>
        <c:majorTickMark val="none"/>
        <c:minorTickMark val="none"/>
        <c:tickLblPos val="none"/>
        <c:crossAx val="76714368"/>
        <c:crosses val="autoZero"/>
        <c:auto val="1"/>
        <c:lblOffset val="100"/>
        <c:baseTimeUnit val="years"/>
      </c:dateAx>
      <c:valAx>
        <c:axId val="767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65.150000000000006</c:v>
                </c:pt>
                <c:pt idx="1">
                  <c:v>76.87</c:v>
                </c:pt>
                <c:pt idx="2">
                  <c:v>77.349999999999994</c:v>
                </c:pt>
                <c:pt idx="3">
                  <c:v>74.849999999999994</c:v>
                </c:pt>
                <c:pt idx="4">
                  <c:v>82.49</c:v>
                </c:pt>
              </c:numCache>
            </c:numRef>
          </c:val>
        </c:ser>
        <c:dLbls>
          <c:showLegendKey val="0"/>
          <c:showVal val="0"/>
          <c:showCatName val="0"/>
          <c:showSerName val="0"/>
          <c:showPercent val="0"/>
          <c:showBubbleSize val="0"/>
        </c:dLbls>
        <c:gapWidth val="150"/>
        <c:axId val="32573312"/>
        <c:axId val="3258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573312"/>
        <c:axId val="32587776"/>
      </c:lineChart>
      <c:dateAx>
        <c:axId val="32573312"/>
        <c:scaling>
          <c:orientation val="minMax"/>
        </c:scaling>
        <c:delete val="1"/>
        <c:axPos val="b"/>
        <c:numFmt formatCode="ge" sourceLinked="1"/>
        <c:majorTickMark val="none"/>
        <c:minorTickMark val="none"/>
        <c:tickLblPos val="none"/>
        <c:crossAx val="32587776"/>
        <c:crosses val="autoZero"/>
        <c:auto val="1"/>
        <c:lblOffset val="100"/>
        <c:baseTimeUnit val="years"/>
      </c:dateAx>
      <c:valAx>
        <c:axId val="3258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13888"/>
        <c:axId val="326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13888"/>
        <c:axId val="32615808"/>
      </c:lineChart>
      <c:dateAx>
        <c:axId val="32613888"/>
        <c:scaling>
          <c:orientation val="minMax"/>
        </c:scaling>
        <c:delete val="1"/>
        <c:axPos val="b"/>
        <c:numFmt formatCode="ge" sourceLinked="1"/>
        <c:majorTickMark val="none"/>
        <c:minorTickMark val="none"/>
        <c:tickLblPos val="none"/>
        <c:crossAx val="32615808"/>
        <c:crosses val="autoZero"/>
        <c:auto val="1"/>
        <c:lblOffset val="100"/>
        <c:baseTimeUnit val="years"/>
      </c:dateAx>
      <c:valAx>
        <c:axId val="326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318400"/>
        <c:axId val="753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318400"/>
        <c:axId val="75320320"/>
      </c:lineChart>
      <c:dateAx>
        <c:axId val="75318400"/>
        <c:scaling>
          <c:orientation val="minMax"/>
        </c:scaling>
        <c:delete val="1"/>
        <c:axPos val="b"/>
        <c:numFmt formatCode="ge" sourceLinked="1"/>
        <c:majorTickMark val="none"/>
        <c:minorTickMark val="none"/>
        <c:tickLblPos val="none"/>
        <c:crossAx val="75320320"/>
        <c:crosses val="autoZero"/>
        <c:auto val="1"/>
        <c:lblOffset val="100"/>
        <c:baseTimeUnit val="years"/>
      </c:dateAx>
      <c:valAx>
        <c:axId val="753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356800"/>
        <c:axId val="7536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356800"/>
        <c:axId val="75367168"/>
      </c:lineChart>
      <c:dateAx>
        <c:axId val="75356800"/>
        <c:scaling>
          <c:orientation val="minMax"/>
        </c:scaling>
        <c:delete val="1"/>
        <c:axPos val="b"/>
        <c:numFmt formatCode="ge" sourceLinked="1"/>
        <c:majorTickMark val="none"/>
        <c:minorTickMark val="none"/>
        <c:tickLblPos val="none"/>
        <c:crossAx val="75367168"/>
        <c:crosses val="autoZero"/>
        <c:auto val="1"/>
        <c:lblOffset val="100"/>
        <c:baseTimeUnit val="years"/>
      </c:dateAx>
      <c:valAx>
        <c:axId val="7536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401856"/>
        <c:axId val="7540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401856"/>
        <c:axId val="75408128"/>
      </c:lineChart>
      <c:dateAx>
        <c:axId val="75401856"/>
        <c:scaling>
          <c:orientation val="minMax"/>
        </c:scaling>
        <c:delete val="1"/>
        <c:axPos val="b"/>
        <c:numFmt formatCode="ge" sourceLinked="1"/>
        <c:majorTickMark val="none"/>
        <c:minorTickMark val="none"/>
        <c:tickLblPos val="none"/>
        <c:crossAx val="75408128"/>
        <c:crosses val="autoZero"/>
        <c:auto val="1"/>
        <c:lblOffset val="100"/>
        <c:baseTimeUnit val="years"/>
      </c:dateAx>
      <c:valAx>
        <c:axId val="754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0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2071.5300000000002</c:v>
                </c:pt>
                <c:pt idx="1">
                  <c:v>1814.35</c:v>
                </c:pt>
                <c:pt idx="2">
                  <c:v>1760.4</c:v>
                </c:pt>
                <c:pt idx="3">
                  <c:v>1609.84</c:v>
                </c:pt>
                <c:pt idx="4">
                  <c:v>1432.3</c:v>
                </c:pt>
              </c:numCache>
            </c:numRef>
          </c:val>
        </c:ser>
        <c:dLbls>
          <c:showLegendKey val="0"/>
          <c:showVal val="0"/>
          <c:showCatName val="0"/>
          <c:showSerName val="0"/>
          <c:showPercent val="0"/>
          <c:showBubbleSize val="0"/>
        </c:dLbls>
        <c:gapWidth val="150"/>
        <c:axId val="75420032"/>
        <c:axId val="7542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1569.13</c:v>
                </c:pt>
                <c:pt idx="4">
                  <c:v>1436</c:v>
                </c:pt>
              </c:numCache>
            </c:numRef>
          </c:val>
          <c:smooth val="0"/>
        </c:ser>
        <c:dLbls>
          <c:showLegendKey val="0"/>
          <c:showVal val="0"/>
          <c:showCatName val="0"/>
          <c:showSerName val="0"/>
          <c:showPercent val="0"/>
          <c:showBubbleSize val="0"/>
        </c:dLbls>
        <c:marker val="1"/>
        <c:smooth val="0"/>
        <c:axId val="75420032"/>
        <c:axId val="75421952"/>
      </c:lineChart>
      <c:dateAx>
        <c:axId val="75420032"/>
        <c:scaling>
          <c:orientation val="minMax"/>
        </c:scaling>
        <c:delete val="1"/>
        <c:axPos val="b"/>
        <c:numFmt formatCode="ge" sourceLinked="1"/>
        <c:majorTickMark val="none"/>
        <c:minorTickMark val="none"/>
        <c:tickLblPos val="none"/>
        <c:crossAx val="75421952"/>
        <c:crosses val="autoZero"/>
        <c:auto val="1"/>
        <c:lblOffset val="100"/>
        <c:baseTimeUnit val="years"/>
      </c:dateAx>
      <c:valAx>
        <c:axId val="754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43.17</c:v>
                </c:pt>
                <c:pt idx="1">
                  <c:v>54.14</c:v>
                </c:pt>
                <c:pt idx="2">
                  <c:v>55.88</c:v>
                </c:pt>
                <c:pt idx="3">
                  <c:v>54.95</c:v>
                </c:pt>
                <c:pt idx="4">
                  <c:v>65.97</c:v>
                </c:pt>
              </c:numCache>
            </c:numRef>
          </c:val>
        </c:ser>
        <c:dLbls>
          <c:showLegendKey val="0"/>
          <c:showVal val="0"/>
          <c:showCatName val="0"/>
          <c:showSerName val="0"/>
          <c:showPercent val="0"/>
          <c:showBubbleSize val="0"/>
        </c:dLbls>
        <c:gapWidth val="150"/>
        <c:axId val="75476992"/>
        <c:axId val="7547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64.63</c:v>
                </c:pt>
                <c:pt idx="4">
                  <c:v>66.56</c:v>
                </c:pt>
              </c:numCache>
            </c:numRef>
          </c:val>
          <c:smooth val="0"/>
        </c:ser>
        <c:dLbls>
          <c:showLegendKey val="0"/>
          <c:showVal val="0"/>
          <c:showCatName val="0"/>
          <c:showSerName val="0"/>
          <c:showPercent val="0"/>
          <c:showBubbleSize val="0"/>
        </c:dLbls>
        <c:marker val="1"/>
        <c:smooth val="0"/>
        <c:axId val="75476992"/>
        <c:axId val="75478912"/>
      </c:lineChart>
      <c:dateAx>
        <c:axId val="75476992"/>
        <c:scaling>
          <c:orientation val="minMax"/>
        </c:scaling>
        <c:delete val="1"/>
        <c:axPos val="b"/>
        <c:numFmt formatCode="ge" sourceLinked="1"/>
        <c:majorTickMark val="none"/>
        <c:minorTickMark val="none"/>
        <c:tickLblPos val="none"/>
        <c:crossAx val="75478912"/>
        <c:crosses val="autoZero"/>
        <c:auto val="1"/>
        <c:lblOffset val="100"/>
        <c:baseTimeUnit val="years"/>
      </c:dateAx>
      <c:valAx>
        <c:axId val="7547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351.54</c:v>
                </c:pt>
                <c:pt idx="1">
                  <c:v>280.32</c:v>
                </c:pt>
                <c:pt idx="2">
                  <c:v>276.20999999999998</c:v>
                </c:pt>
                <c:pt idx="3">
                  <c:v>282.66000000000003</c:v>
                </c:pt>
                <c:pt idx="4">
                  <c:v>242.68</c:v>
                </c:pt>
              </c:numCache>
            </c:numRef>
          </c:val>
        </c:ser>
        <c:dLbls>
          <c:showLegendKey val="0"/>
          <c:showVal val="0"/>
          <c:showCatName val="0"/>
          <c:showSerName val="0"/>
          <c:showPercent val="0"/>
          <c:showBubbleSize val="0"/>
        </c:dLbls>
        <c:gapWidth val="150"/>
        <c:axId val="76614656"/>
        <c:axId val="7662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245.75</c:v>
                </c:pt>
                <c:pt idx="4">
                  <c:v>244.29</c:v>
                </c:pt>
              </c:numCache>
            </c:numRef>
          </c:val>
          <c:smooth val="0"/>
        </c:ser>
        <c:dLbls>
          <c:showLegendKey val="0"/>
          <c:showVal val="0"/>
          <c:showCatName val="0"/>
          <c:showSerName val="0"/>
          <c:showPercent val="0"/>
          <c:showBubbleSize val="0"/>
        </c:dLbls>
        <c:marker val="1"/>
        <c:smooth val="0"/>
        <c:axId val="76614656"/>
        <c:axId val="76620928"/>
      </c:lineChart>
      <c:dateAx>
        <c:axId val="76614656"/>
        <c:scaling>
          <c:orientation val="minMax"/>
        </c:scaling>
        <c:delete val="1"/>
        <c:axPos val="b"/>
        <c:numFmt formatCode="ge" sourceLinked="1"/>
        <c:majorTickMark val="none"/>
        <c:minorTickMark val="none"/>
        <c:tickLblPos val="none"/>
        <c:crossAx val="76620928"/>
        <c:crosses val="autoZero"/>
        <c:auto val="1"/>
        <c:lblOffset val="100"/>
        <c:baseTimeUnit val="years"/>
      </c:dateAx>
      <c:valAx>
        <c:axId val="766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Z13" zoomScale="85" zoomScaleNormal="85" workbookViewId="0">
      <selection activeCell="CQ33" sqref="CQ3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八頭町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18197</v>
      </c>
      <c r="AM8" s="47"/>
      <c r="AN8" s="47"/>
      <c r="AO8" s="47"/>
      <c r="AP8" s="47"/>
      <c r="AQ8" s="47"/>
      <c r="AR8" s="47"/>
      <c r="AS8" s="47"/>
      <c r="AT8" s="43">
        <f>データ!S6</f>
        <v>206.71</v>
      </c>
      <c r="AU8" s="43"/>
      <c r="AV8" s="43"/>
      <c r="AW8" s="43"/>
      <c r="AX8" s="43"/>
      <c r="AY8" s="43"/>
      <c r="AZ8" s="43"/>
      <c r="BA8" s="43"/>
      <c r="BB8" s="43">
        <f>データ!T6</f>
        <v>88.03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8.7799999999999994</v>
      </c>
      <c r="Q10" s="43"/>
      <c r="R10" s="43"/>
      <c r="S10" s="43"/>
      <c r="T10" s="43"/>
      <c r="U10" s="43"/>
      <c r="V10" s="43"/>
      <c r="W10" s="43">
        <f>データ!P6</f>
        <v>90</v>
      </c>
      <c r="X10" s="43"/>
      <c r="Y10" s="43"/>
      <c r="Z10" s="43"/>
      <c r="AA10" s="43"/>
      <c r="AB10" s="43"/>
      <c r="AC10" s="43"/>
      <c r="AD10" s="47">
        <f>データ!Q6</f>
        <v>3620</v>
      </c>
      <c r="AE10" s="47"/>
      <c r="AF10" s="47"/>
      <c r="AG10" s="47"/>
      <c r="AH10" s="47"/>
      <c r="AI10" s="47"/>
      <c r="AJ10" s="47"/>
      <c r="AK10" s="2"/>
      <c r="AL10" s="47">
        <f>データ!U6</f>
        <v>1588</v>
      </c>
      <c r="AM10" s="47"/>
      <c r="AN10" s="47"/>
      <c r="AO10" s="47"/>
      <c r="AP10" s="47"/>
      <c r="AQ10" s="47"/>
      <c r="AR10" s="47"/>
      <c r="AS10" s="47"/>
      <c r="AT10" s="43">
        <f>データ!V6</f>
        <v>0.55000000000000004</v>
      </c>
      <c r="AU10" s="43"/>
      <c r="AV10" s="43"/>
      <c r="AW10" s="43"/>
      <c r="AX10" s="43"/>
      <c r="AY10" s="43"/>
      <c r="AZ10" s="43"/>
      <c r="BA10" s="43"/>
      <c r="BB10" s="43">
        <f>データ!W6</f>
        <v>2887.27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108</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6" t="s">
        <v>51</v>
      </c>
      <c r="I3" s="87"/>
      <c r="J3" s="87"/>
      <c r="K3" s="87"/>
      <c r="L3" s="87"/>
      <c r="M3" s="87"/>
      <c r="N3" s="87"/>
      <c r="O3" s="87"/>
      <c r="P3" s="87"/>
      <c r="Q3" s="87"/>
      <c r="R3" s="87"/>
      <c r="S3" s="87"/>
      <c r="T3" s="87"/>
      <c r="U3" s="87"/>
      <c r="V3" s="87"/>
      <c r="W3" s="88"/>
      <c r="X3" s="92" t="s">
        <v>52</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53</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26" t="s">
        <v>54</v>
      </c>
      <c r="B4" s="28"/>
      <c r="C4" s="28"/>
      <c r="D4" s="28"/>
      <c r="E4" s="28"/>
      <c r="F4" s="28"/>
      <c r="G4" s="28"/>
      <c r="H4" s="89"/>
      <c r="I4" s="90"/>
      <c r="J4" s="90"/>
      <c r="K4" s="90"/>
      <c r="L4" s="90"/>
      <c r="M4" s="90"/>
      <c r="N4" s="90"/>
      <c r="O4" s="90"/>
      <c r="P4" s="90"/>
      <c r="Q4" s="90"/>
      <c r="R4" s="90"/>
      <c r="S4" s="90"/>
      <c r="T4" s="90"/>
      <c r="U4" s="90"/>
      <c r="V4" s="90"/>
      <c r="W4" s="91"/>
      <c r="X4" s="85" t="s">
        <v>55</v>
      </c>
      <c r="Y4" s="85"/>
      <c r="Z4" s="85"/>
      <c r="AA4" s="85"/>
      <c r="AB4" s="85"/>
      <c r="AC4" s="85"/>
      <c r="AD4" s="85"/>
      <c r="AE4" s="85"/>
      <c r="AF4" s="85"/>
      <c r="AG4" s="85"/>
      <c r="AH4" s="85"/>
      <c r="AI4" s="85" t="s">
        <v>56</v>
      </c>
      <c r="AJ4" s="85"/>
      <c r="AK4" s="85"/>
      <c r="AL4" s="85"/>
      <c r="AM4" s="85"/>
      <c r="AN4" s="85"/>
      <c r="AO4" s="85"/>
      <c r="AP4" s="85"/>
      <c r="AQ4" s="85"/>
      <c r="AR4" s="85"/>
      <c r="AS4" s="85"/>
      <c r="AT4" s="85" t="s">
        <v>57</v>
      </c>
      <c r="AU4" s="85"/>
      <c r="AV4" s="85"/>
      <c r="AW4" s="85"/>
      <c r="AX4" s="85"/>
      <c r="AY4" s="85"/>
      <c r="AZ4" s="85"/>
      <c r="BA4" s="85"/>
      <c r="BB4" s="85"/>
      <c r="BC4" s="85"/>
      <c r="BD4" s="85"/>
      <c r="BE4" s="85" t="s">
        <v>58</v>
      </c>
      <c r="BF4" s="85"/>
      <c r="BG4" s="85"/>
      <c r="BH4" s="85"/>
      <c r="BI4" s="85"/>
      <c r="BJ4" s="85"/>
      <c r="BK4" s="85"/>
      <c r="BL4" s="85"/>
      <c r="BM4" s="85"/>
      <c r="BN4" s="85"/>
      <c r="BO4" s="85"/>
      <c r="BP4" s="85" t="s">
        <v>59</v>
      </c>
      <c r="BQ4" s="85"/>
      <c r="BR4" s="85"/>
      <c r="BS4" s="85"/>
      <c r="BT4" s="85"/>
      <c r="BU4" s="85"/>
      <c r="BV4" s="85"/>
      <c r="BW4" s="85"/>
      <c r="BX4" s="85"/>
      <c r="BY4" s="85"/>
      <c r="BZ4" s="85"/>
      <c r="CA4" s="85" t="s">
        <v>60</v>
      </c>
      <c r="CB4" s="85"/>
      <c r="CC4" s="85"/>
      <c r="CD4" s="85"/>
      <c r="CE4" s="85"/>
      <c r="CF4" s="85"/>
      <c r="CG4" s="85"/>
      <c r="CH4" s="85"/>
      <c r="CI4" s="85"/>
      <c r="CJ4" s="85"/>
      <c r="CK4" s="85"/>
      <c r="CL4" s="85" t="s">
        <v>61</v>
      </c>
      <c r="CM4" s="85"/>
      <c r="CN4" s="85"/>
      <c r="CO4" s="85"/>
      <c r="CP4" s="85"/>
      <c r="CQ4" s="85"/>
      <c r="CR4" s="85"/>
      <c r="CS4" s="85"/>
      <c r="CT4" s="85"/>
      <c r="CU4" s="85"/>
      <c r="CV4" s="85"/>
      <c r="CW4" s="85" t="s">
        <v>62</v>
      </c>
      <c r="CX4" s="85"/>
      <c r="CY4" s="85"/>
      <c r="CZ4" s="85"/>
      <c r="DA4" s="85"/>
      <c r="DB4" s="85"/>
      <c r="DC4" s="85"/>
      <c r="DD4" s="85"/>
      <c r="DE4" s="85"/>
      <c r="DF4" s="85"/>
      <c r="DG4" s="85"/>
      <c r="DH4" s="85" t="s">
        <v>63</v>
      </c>
      <c r="DI4" s="85"/>
      <c r="DJ4" s="85"/>
      <c r="DK4" s="85"/>
      <c r="DL4" s="85"/>
      <c r="DM4" s="85"/>
      <c r="DN4" s="85"/>
      <c r="DO4" s="85"/>
      <c r="DP4" s="85"/>
      <c r="DQ4" s="85"/>
      <c r="DR4" s="85"/>
      <c r="DS4" s="85" t="s">
        <v>64</v>
      </c>
      <c r="DT4" s="85"/>
      <c r="DU4" s="85"/>
      <c r="DV4" s="85"/>
      <c r="DW4" s="85"/>
      <c r="DX4" s="85"/>
      <c r="DY4" s="85"/>
      <c r="DZ4" s="85"/>
      <c r="EA4" s="85"/>
      <c r="EB4" s="85"/>
      <c r="EC4" s="85"/>
      <c r="ED4" s="85" t="s">
        <v>65</v>
      </c>
      <c r="EE4" s="85"/>
      <c r="EF4" s="85"/>
      <c r="EG4" s="85"/>
      <c r="EH4" s="85"/>
      <c r="EI4" s="85"/>
      <c r="EJ4" s="85"/>
      <c r="EK4" s="85"/>
      <c r="EL4" s="85"/>
      <c r="EM4" s="85"/>
      <c r="EN4" s="85"/>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313297</v>
      </c>
      <c r="D6" s="31">
        <f t="shared" si="3"/>
        <v>47</v>
      </c>
      <c r="E6" s="31">
        <f t="shared" si="3"/>
        <v>17</v>
      </c>
      <c r="F6" s="31">
        <f t="shared" si="3"/>
        <v>4</v>
      </c>
      <c r="G6" s="31">
        <f t="shared" si="3"/>
        <v>0</v>
      </c>
      <c r="H6" s="31" t="str">
        <f t="shared" si="3"/>
        <v>鳥取県　八頭町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8.7799999999999994</v>
      </c>
      <c r="P6" s="32">
        <f t="shared" si="3"/>
        <v>90</v>
      </c>
      <c r="Q6" s="32">
        <f t="shared" si="3"/>
        <v>3620</v>
      </c>
      <c r="R6" s="32">
        <f t="shared" si="3"/>
        <v>18197</v>
      </c>
      <c r="S6" s="32">
        <f t="shared" si="3"/>
        <v>206.71</v>
      </c>
      <c r="T6" s="32">
        <f t="shared" si="3"/>
        <v>88.03</v>
      </c>
      <c r="U6" s="32">
        <f t="shared" si="3"/>
        <v>1588</v>
      </c>
      <c r="V6" s="32">
        <f t="shared" si="3"/>
        <v>0.55000000000000004</v>
      </c>
      <c r="W6" s="32">
        <f t="shared" si="3"/>
        <v>2887.27</v>
      </c>
      <c r="X6" s="33">
        <f>IF(X7="",NA(),X7)</f>
        <v>65.150000000000006</v>
      </c>
      <c r="Y6" s="33">
        <f t="shared" ref="Y6:AG6" si="4">IF(Y7="",NA(),Y7)</f>
        <v>76.87</v>
      </c>
      <c r="Z6" s="33">
        <f t="shared" si="4"/>
        <v>77.349999999999994</v>
      </c>
      <c r="AA6" s="33">
        <f t="shared" si="4"/>
        <v>74.849999999999994</v>
      </c>
      <c r="AB6" s="33">
        <f t="shared" si="4"/>
        <v>82.49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2071.5300000000002</v>
      </c>
      <c r="BF6" s="33">
        <f t="shared" ref="BF6:BN6" si="7">IF(BF7="",NA(),BF7)</f>
        <v>1814.35</v>
      </c>
      <c r="BG6" s="33">
        <f t="shared" si="7"/>
        <v>1760.4</v>
      </c>
      <c r="BH6" s="33">
        <f t="shared" si="7"/>
        <v>1609.84</v>
      </c>
      <c r="BI6" s="33">
        <f t="shared" si="7"/>
        <v>1432.3</v>
      </c>
      <c r="BJ6" s="33">
        <f t="shared" si="7"/>
        <v>1868.17</v>
      </c>
      <c r="BK6" s="33">
        <f t="shared" si="7"/>
        <v>1835.56</v>
      </c>
      <c r="BL6" s="33">
        <f t="shared" si="7"/>
        <v>1716.82</v>
      </c>
      <c r="BM6" s="33">
        <f t="shared" si="7"/>
        <v>1569.13</v>
      </c>
      <c r="BN6" s="33">
        <f t="shared" si="7"/>
        <v>1436</v>
      </c>
      <c r="BO6" s="32" t="str">
        <f>IF(BO7="","",IF(BO7="-","【-】","【"&amp;SUBSTITUTE(TEXT(BO7,"#,##0.00"),"-","△")&amp;"】"))</f>
        <v>【1,479.31】</v>
      </c>
      <c r="BP6" s="33">
        <f>IF(BP7="",NA(),BP7)</f>
        <v>43.17</v>
      </c>
      <c r="BQ6" s="33">
        <f t="shared" ref="BQ6:BY6" si="8">IF(BQ7="",NA(),BQ7)</f>
        <v>54.14</v>
      </c>
      <c r="BR6" s="33">
        <f t="shared" si="8"/>
        <v>55.88</v>
      </c>
      <c r="BS6" s="33">
        <f t="shared" si="8"/>
        <v>54.95</v>
      </c>
      <c r="BT6" s="33">
        <f t="shared" si="8"/>
        <v>65.97</v>
      </c>
      <c r="BU6" s="33">
        <f t="shared" si="8"/>
        <v>55.15</v>
      </c>
      <c r="BV6" s="33">
        <f t="shared" si="8"/>
        <v>52.89</v>
      </c>
      <c r="BW6" s="33">
        <f t="shared" si="8"/>
        <v>51.73</v>
      </c>
      <c r="BX6" s="33">
        <f t="shared" si="8"/>
        <v>64.63</v>
      </c>
      <c r="BY6" s="33">
        <f t="shared" si="8"/>
        <v>66.56</v>
      </c>
      <c r="BZ6" s="32" t="str">
        <f>IF(BZ7="","",IF(BZ7="-","【-】","【"&amp;SUBSTITUTE(TEXT(BZ7,"#,##0.00"),"-","△")&amp;"】"))</f>
        <v>【63.50】</v>
      </c>
      <c r="CA6" s="33">
        <f>IF(CA7="",NA(),CA7)</f>
        <v>351.54</v>
      </c>
      <c r="CB6" s="33">
        <f t="shared" ref="CB6:CJ6" si="9">IF(CB7="",NA(),CB7)</f>
        <v>280.32</v>
      </c>
      <c r="CC6" s="33">
        <f t="shared" si="9"/>
        <v>276.20999999999998</v>
      </c>
      <c r="CD6" s="33">
        <f t="shared" si="9"/>
        <v>282.66000000000003</v>
      </c>
      <c r="CE6" s="33">
        <f t="shared" si="9"/>
        <v>242.68</v>
      </c>
      <c r="CF6" s="33">
        <f t="shared" si="9"/>
        <v>283.05</v>
      </c>
      <c r="CG6" s="33">
        <f t="shared" si="9"/>
        <v>300.52</v>
      </c>
      <c r="CH6" s="33">
        <f t="shared" si="9"/>
        <v>310.47000000000003</v>
      </c>
      <c r="CI6" s="33">
        <f t="shared" si="9"/>
        <v>245.75</v>
      </c>
      <c r="CJ6" s="33">
        <f t="shared" si="9"/>
        <v>244.29</v>
      </c>
      <c r="CK6" s="32" t="str">
        <f>IF(CK7="","",IF(CK7="-","【-】","【"&amp;SUBSTITUTE(TEXT(CK7,"#,##0.00"),"-","△")&amp;"】"))</f>
        <v>【253.12】</v>
      </c>
      <c r="CL6" s="33">
        <f>IF(CL7="",NA(),CL7)</f>
        <v>47.1</v>
      </c>
      <c r="CM6" s="33">
        <f t="shared" ref="CM6:CU6" si="10">IF(CM7="",NA(),CM7)</f>
        <v>48.2</v>
      </c>
      <c r="CN6" s="33">
        <f t="shared" si="10"/>
        <v>44.1</v>
      </c>
      <c r="CO6" s="33">
        <f t="shared" si="10"/>
        <v>43.4</v>
      </c>
      <c r="CP6" s="33">
        <f t="shared" si="10"/>
        <v>43.4</v>
      </c>
      <c r="CQ6" s="33">
        <f t="shared" si="10"/>
        <v>36.18</v>
      </c>
      <c r="CR6" s="33">
        <f t="shared" si="10"/>
        <v>36.799999999999997</v>
      </c>
      <c r="CS6" s="33">
        <f t="shared" si="10"/>
        <v>36.67</v>
      </c>
      <c r="CT6" s="33">
        <f t="shared" si="10"/>
        <v>43.65</v>
      </c>
      <c r="CU6" s="33">
        <f t="shared" si="10"/>
        <v>43.58</v>
      </c>
      <c r="CV6" s="32" t="str">
        <f>IF(CV7="","",IF(CV7="-","【-】","【"&amp;SUBSTITUTE(TEXT(CV7,"#,##0.00"),"-","△")&amp;"】"))</f>
        <v>【41.06】</v>
      </c>
      <c r="CW6" s="33">
        <f>IF(CW7="",NA(),CW7)</f>
        <v>86.2</v>
      </c>
      <c r="CX6" s="33">
        <f t="shared" ref="CX6:DF6" si="11">IF(CX7="",NA(),CX7)</f>
        <v>88.24</v>
      </c>
      <c r="CY6" s="33">
        <f t="shared" si="11"/>
        <v>87.9</v>
      </c>
      <c r="CZ6" s="33">
        <f t="shared" si="11"/>
        <v>86.8</v>
      </c>
      <c r="DA6" s="33">
        <f t="shared" si="11"/>
        <v>87.47</v>
      </c>
      <c r="DB6" s="33">
        <f t="shared" si="11"/>
        <v>72.14</v>
      </c>
      <c r="DC6" s="33">
        <f t="shared" si="11"/>
        <v>71.62</v>
      </c>
      <c r="DD6" s="33">
        <f t="shared" si="11"/>
        <v>71.239999999999995</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0.05</v>
      </c>
      <c r="EM6" s="33">
        <f t="shared" si="14"/>
        <v>0.04</v>
      </c>
      <c r="EN6" s="32" t="str">
        <f>IF(EN7="","",IF(EN7="-","【-】","【"&amp;SUBSTITUTE(TEXT(EN7,"#,##0.00"),"-","△")&amp;"】"))</f>
        <v>【0.05】</v>
      </c>
    </row>
    <row r="7" spans="1:144" s="34" customFormat="1">
      <c r="A7" s="26"/>
      <c r="B7" s="35">
        <v>2014</v>
      </c>
      <c r="C7" s="35">
        <v>313297</v>
      </c>
      <c r="D7" s="35">
        <v>47</v>
      </c>
      <c r="E7" s="35">
        <v>17</v>
      </c>
      <c r="F7" s="35">
        <v>4</v>
      </c>
      <c r="G7" s="35">
        <v>0</v>
      </c>
      <c r="H7" s="35" t="s">
        <v>96</v>
      </c>
      <c r="I7" s="35" t="s">
        <v>97</v>
      </c>
      <c r="J7" s="35" t="s">
        <v>98</v>
      </c>
      <c r="K7" s="35" t="s">
        <v>99</v>
      </c>
      <c r="L7" s="35" t="s">
        <v>100</v>
      </c>
      <c r="M7" s="36" t="s">
        <v>101</v>
      </c>
      <c r="N7" s="36" t="s">
        <v>102</v>
      </c>
      <c r="O7" s="36">
        <v>8.7799999999999994</v>
      </c>
      <c r="P7" s="36">
        <v>90</v>
      </c>
      <c r="Q7" s="36">
        <v>3620</v>
      </c>
      <c r="R7" s="36">
        <v>18197</v>
      </c>
      <c r="S7" s="36">
        <v>206.71</v>
      </c>
      <c r="T7" s="36">
        <v>88.03</v>
      </c>
      <c r="U7" s="36">
        <v>1588</v>
      </c>
      <c r="V7" s="36">
        <v>0.55000000000000004</v>
      </c>
      <c r="W7" s="36">
        <v>2887.27</v>
      </c>
      <c r="X7" s="36">
        <v>65.150000000000006</v>
      </c>
      <c r="Y7" s="36">
        <v>76.87</v>
      </c>
      <c r="Z7" s="36">
        <v>77.349999999999994</v>
      </c>
      <c r="AA7" s="36">
        <v>74.849999999999994</v>
      </c>
      <c r="AB7" s="36">
        <v>82.49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2071.5300000000002</v>
      </c>
      <c r="BF7" s="36">
        <v>1814.35</v>
      </c>
      <c r="BG7" s="36">
        <v>1760.4</v>
      </c>
      <c r="BH7" s="36">
        <v>1609.84</v>
      </c>
      <c r="BI7" s="36">
        <v>1432.3</v>
      </c>
      <c r="BJ7" s="36">
        <v>1868.17</v>
      </c>
      <c r="BK7" s="36">
        <v>1835.56</v>
      </c>
      <c r="BL7" s="36">
        <v>1716.82</v>
      </c>
      <c r="BM7" s="36">
        <v>1569.13</v>
      </c>
      <c r="BN7" s="36">
        <v>1436</v>
      </c>
      <c r="BO7" s="36">
        <v>1479.31</v>
      </c>
      <c r="BP7" s="36">
        <v>43.17</v>
      </c>
      <c r="BQ7" s="36">
        <v>54.14</v>
      </c>
      <c r="BR7" s="36">
        <v>55.88</v>
      </c>
      <c r="BS7" s="36">
        <v>54.95</v>
      </c>
      <c r="BT7" s="36">
        <v>65.97</v>
      </c>
      <c r="BU7" s="36">
        <v>55.15</v>
      </c>
      <c r="BV7" s="36">
        <v>52.89</v>
      </c>
      <c r="BW7" s="36">
        <v>51.73</v>
      </c>
      <c r="BX7" s="36">
        <v>64.63</v>
      </c>
      <c r="BY7" s="36">
        <v>66.56</v>
      </c>
      <c r="BZ7" s="36">
        <v>63.5</v>
      </c>
      <c r="CA7" s="36">
        <v>351.54</v>
      </c>
      <c r="CB7" s="36">
        <v>280.32</v>
      </c>
      <c r="CC7" s="36">
        <v>276.20999999999998</v>
      </c>
      <c r="CD7" s="36">
        <v>282.66000000000003</v>
      </c>
      <c r="CE7" s="36">
        <v>242.68</v>
      </c>
      <c r="CF7" s="36">
        <v>283.05</v>
      </c>
      <c r="CG7" s="36">
        <v>300.52</v>
      </c>
      <c r="CH7" s="36">
        <v>310.47000000000003</v>
      </c>
      <c r="CI7" s="36">
        <v>245.75</v>
      </c>
      <c r="CJ7" s="36">
        <v>244.29</v>
      </c>
      <c r="CK7" s="36">
        <v>253.12</v>
      </c>
      <c r="CL7" s="36">
        <v>47.1</v>
      </c>
      <c r="CM7" s="36">
        <v>48.2</v>
      </c>
      <c r="CN7" s="36">
        <v>44.1</v>
      </c>
      <c r="CO7" s="36">
        <v>43.4</v>
      </c>
      <c r="CP7" s="36">
        <v>43.4</v>
      </c>
      <c r="CQ7" s="36">
        <v>36.18</v>
      </c>
      <c r="CR7" s="36">
        <v>36.799999999999997</v>
      </c>
      <c r="CS7" s="36">
        <v>36.67</v>
      </c>
      <c r="CT7" s="36">
        <v>43.65</v>
      </c>
      <c r="CU7" s="36">
        <v>43.58</v>
      </c>
      <c r="CV7" s="36">
        <v>41.06</v>
      </c>
      <c r="CW7" s="36">
        <v>86.2</v>
      </c>
      <c r="CX7" s="36">
        <v>88.24</v>
      </c>
      <c r="CY7" s="36">
        <v>87.9</v>
      </c>
      <c r="CZ7" s="36">
        <v>86.8</v>
      </c>
      <c r="DA7" s="36">
        <v>87.47</v>
      </c>
      <c r="DB7" s="36">
        <v>72.14</v>
      </c>
      <c r="DC7" s="36">
        <v>71.62</v>
      </c>
      <c r="DD7" s="36">
        <v>71.239999999999995</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YAZU</cp:lastModifiedBy>
  <cp:lastPrinted>2016-02-17T05:55:45Z</cp:lastPrinted>
  <dcterms:created xsi:type="dcterms:W3CDTF">2016-02-03T09:05:48Z</dcterms:created>
  <dcterms:modified xsi:type="dcterms:W3CDTF">2016-02-17T05:55:46Z</dcterms:modified>
  <cp:category/>
</cp:coreProperties>
</file>