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<sst xmlns="http://schemas.openxmlformats.org/spreadsheetml/2006/main" count="218" uniqueCount="108">
  <si>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</si>
  <si>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</si>
  <si>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</si>
  <si>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</si>
  <si>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</si>
  <si>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</si>
  <si>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</si>
  <si>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</si>
  <si>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</si>
  <si>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</si>
  <si>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</si>
  <si>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</si>
  <si>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</si>
  <si>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</si>
  <si>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</si>
  <si>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</si>
  <si>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</si>
  <si>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</si>
  <si>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</si>
  <si>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</si>
  <si>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</si>
  <si>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</si>
  <si>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</si>
  <si>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</si>
  <si>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</si>
  <si>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</si>
  <si>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</si>
  <si>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</si>
  <si>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</si>
  <si>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</si>
  <si>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</si>
  <si>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</si>
  <si>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</si>
  <si>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</si>
  <si>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</si>
  <si>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</si>
  <si>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</si>
  <si>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</si>
  <si>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</si>
  <si>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</si>
  <si>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</si>
  <si>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</si>
  <si>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</si>
  <si>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</si>
  <si>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</si>
  <si>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</si>
  <si>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</si>
  <si>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</si>
  <si>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</si>
  <si>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</si>
  <si>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</si>
  <si>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</si>
  <si>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</si>
  <si>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</si>
  <si>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</si>
  <si>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</si>
  <si>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</si>
  <si>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</si>
  <si>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</si>
  <si>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</si>
  <si>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</si>
  <si>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</si>
  <si>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</si>
  <si>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</si>
  <si>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</si>
  <si>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</si>
  <si>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</si>
  <si>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</si>
  <si>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</si>
  <si>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</si>
  <si>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</si>
  <si>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</si>
  <si>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</si>
  <si>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</si>
  <si>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</si>
  <si>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</si>
  <si>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</si>
  <si>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</si>
  <si>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</si>
  <si>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</si>
  <si>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</si>
  <si>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</si>
  <si>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</si>
  <si>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</si>
  <si>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</si>
  <si>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</si>
  <si>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</si>
  <si>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</si>
  <si>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</si>
  <si>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</si>
  <si>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</si>
  <si>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</si>
  <si>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</si>
  <si>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</si>
  <si>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</si>
  <si>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</si>
  <si>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</si>
  <si>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</si>
  <si>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</si>
  <si>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</si>
  <si>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</si>
  <si>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</si>
  <si>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</si>
  <si>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</si>
  <si>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</si>
  <si>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人口減少に伴って料金収入は減少傾向にあるが、それを上回る維持管理費及び地方債償還額の減少影響等によって収益的収支比率は上向きとなっている。類似団体と比較してH26で6.85ポイント上回っており、経営状況は比較的健全であると見ることができる。支払利息・地方債償還金が今後も減少推移であることから、収益的収支比率はこれまでと同様に上向きで推移すると見込まれる。
　企業債残高対給水収支比率は、既発債償還による地方債残高の純減に伴って減少傾向にある。類似団体と比較してH26で569.10ポイント下回っており、給水収益と地方債残高のバランス面においては比較的健全であると見ることができる。今後の施設更新計画も平準化での実施予定であり、地方債残高の減少に伴って今後も同水準で減少していく見込み。
　料金回収率は、総費用・地方債償還額の減少に伴って上向いている。類似団体と比較してH26で22.93ポイント上回っており、料金水準の面においては比較的健全であると見ることができる。今後も支払利息・地方債償還額が減少若しくは微減となることから、引き続き上向き推移を維持する見込み。
　給水原価は、総費用・地方債償還額の減少に伴って減少傾向にある。類似団体と比較してH26で149.3ポイントも下回っており、費用の効率性は比較的高いと言える。今後も支払利息・地方債償還額が減少傾向となることから減少推移となる見込み。
　施設利用率は、人口減少や漏水対策効果によって配水量が減少していることから減少傾向にある。類似団体と比較してH26で4.72ポイント下回っており、施設利用率は比較的低い。今後は人口減少による使用水量（配水量）の減少に伴って施設利用率はさらに減少となる見込み。
　人口減少に伴って有収水量は減少しているものの、漏水対策の効果により有収率は上向き傾向となっている。類似団体と比較してH26で7.43ポイント上回っており、供給配水量の効率性は比較的高い。</t>
    <rPh sb="34" eb="35">
      <t>オヨ</t>
    </rPh>
    <rPh sb="45" eb="47">
      <t>エイキョウ</t>
    </rPh>
    <rPh sb="47" eb="48">
      <t>トウ</t>
    </rPh>
    <rPh sb="103" eb="106">
      <t>ヒカクテキ</t>
    </rPh>
    <rPh sb="195" eb="197">
      <t>キハツ</t>
    </rPh>
    <rPh sb="197" eb="198">
      <t>サイ</t>
    </rPh>
    <rPh sb="198" eb="200">
      <t>ショウカン</t>
    </rPh>
    <rPh sb="203" eb="205">
      <t>チホウ</t>
    </rPh>
    <rPh sb="205" eb="206">
      <t>サイ</t>
    </rPh>
    <rPh sb="206" eb="208">
      <t>ザンダカ</t>
    </rPh>
    <rPh sb="209" eb="211">
      <t>ジュンゲン</t>
    </rPh>
    <rPh sb="212" eb="213">
      <t>トモナ</t>
    </rPh>
    <rPh sb="274" eb="277">
      <t>ヒカクテキ</t>
    </rPh>
    <rPh sb="315" eb="317">
      <t>チホウ</t>
    </rPh>
    <rPh sb="317" eb="318">
      <t>サイ</t>
    </rPh>
    <rPh sb="318" eb="320">
      <t>ザンダカ</t>
    </rPh>
    <rPh sb="321" eb="323">
      <t>ゲンショウ</t>
    </rPh>
    <rPh sb="324" eb="325">
      <t>トモナ</t>
    </rPh>
    <rPh sb="346" eb="348">
      <t>リョウキン</t>
    </rPh>
    <rPh sb="348" eb="350">
      <t>カイシュウ</t>
    </rPh>
    <rPh sb="350" eb="351">
      <t>リツ</t>
    </rPh>
    <rPh sb="367" eb="368">
      <t>トモナ</t>
    </rPh>
    <rPh sb="417" eb="420">
      <t>ヒカクテキ</t>
    </rPh>
    <rPh sb="466" eb="467">
      <t>ヒ</t>
    </rPh>
    <rPh sb="468" eb="469">
      <t>ツヅ</t>
    </rPh>
    <rPh sb="486" eb="488">
      <t>キュウスイ</t>
    </rPh>
    <rPh sb="488" eb="490">
      <t>ゲンカ</t>
    </rPh>
    <rPh sb="492" eb="495">
      <t>ソウヒヨウ</t>
    </rPh>
    <rPh sb="496" eb="498">
      <t>チホウ</t>
    </rPh>
    <rPh sb="498" eb="499">
      <t>サイ</t>
    </rPh>
    <rPh sb="499" eb="501">
      <t>ショウカン</t>
    </rPh>
    <rPh sb="501" eb="502">
      <t>ガク</t>
    </rPh>
    <rPh sb="503" eb="505">
      <t>ゲンショウ</t>
    </rPh>
    <rPh sb="506" eb="507">
      <t>トモナ</t>
    </rPh>
    <rPh sb="509" eb="511">
      <t>ゲンショウ</t>
    </rPh>
    <rPh sb="511" eb="513">
      <t>ケイコウ</t>
    </rPh>
    <rPh sb="517" eb="519">
      <t>ルイジ</t>
    </rPh>
    <rPh sb="519" eb="521">
      <t>ダンタイ</t>
    </rPh>
    <rPh sb="522" eb="524">
      <t>ヒカク</t>
    </rPh>
    <rPh sb="540" eb="542">
      <t>シタマワ</t>
    </rPh>
    <rPh sb="547" eb="549">
      <t>ヒヨウ</t>
    </rPh>
    <rPh sb="550" eb="553">
      <t>コウリツセイ</t>
    </rPh>
    <rPh sb="554" eb="557">
      <t>ヒカクテキ</t>
    </rPh>
    <rPh sb="557" eb="558">
      <t>タカ</t>
    </rPh>
    <rPh sb="560" eb="561">
      <t>イ</t>
    </rPh>
    <rPh sb="564" eb="566">
      <t>コンゴ</t>
    </rPh>
    <rPh sb="567" eb="569">
      <t>シハライ</t>
    </rPh>
    <rPh sb="569" eb="571">
      <t>リソク</t>
    </rPh>
    <rPh sb="572" eb="574">
      <t>チホウ</t>
    </rPh>
    <rPh sb="574" eb="575">
      <t>サイ</t>
    </rPh>
    <rPh sb="575" eb="577">
      <t>ショウカン</t>
    </rPh>
    <rPh sb="577" eb="578">
      <t>ガク</t>
    </rPh>
    <rPh sb="579" eb="581">
      <t>ゲンショウ</t>
    </rPh>
    <rPh sb="581" eb="583">
      <t>ケイコウ</t>
    </rPh>
    <rPh sb="590" eb="592">
      <t>ゲンショウ</t>
    </rPh>
    <rPh sb="592" eb="594">
      <t>スイイ</t>
    </rPh>
    <rPh sb="597" eb="599">
      <t>ミコ</t>
    </rPh>
    <rPh sb="603" eb="605">
      <t>シセツ</t>
    </rPh>
    <rPh sb="605" eb="608">
      <t>リヨウリツ</t>
    </rPh>
    <rPh sb="675" eb="677">
      <t>シセツ</t>
    </rPh>
    <rPh sb="677" eb="680">
      <t>リヨウリツ</t>
    </rPh>
    <rPh sb="681" eb="684">
      <t>ヒカクテキ</t>
    </rPh>
    <rPh sb="684" eb="685">
      <t>ヒク</t>
    </rPh>
    <rPh sb="733" eb="735">
      <t>ジンコウ</t>
    </rPh>
    <rPh sb="735" eb="737">
      <t>ゲンショウ</t>
    </rPh>
    <rPh sb="738" eb="739">
      <t>トモナ</t>
    </rPh>
    <rPh sb="741" eb="743">
      <t>ユウシュウ</t>
    </rPh>
    <rPh sb="743" eb="745">
      <t>スイリョウ</t>
    </rPh>
    <rPh sb="746" eb="748">
      <t>ゲンショウ</t>
    </rPh>
    <rPh sb="756" eb="758">
      <t>ロウスイ</t>
    </rPh>
    <rPh sb="758" eb="760">
      <t>タイサク</t>
    </rPh>
    <rPh sb="761" eb="763">
      <t>コウカ</t>
    </rPh>
    <rPh sb="766" eb="768">
      <t>ユウシュウ</t>
    </rPh>
    <rPh sb="768" eb="769">
      <t>リツ</t>
    </rPh>
    <rPh sb="770" eb="772">
      <t>ウワム</t>
    </rPh>
    <rPh sb="773" eb="775">
      <t>ケイコウ</t>
    </rPh>
    <rPh sb="782" eb="784">
      <t>ルイジ</t>
    </rPh>
    <rPh sb="784" eb="786">
      <t>ダンタイ</t>
    </rPh>
    <rPh sb="787" eb="789">
      <t>ヒカク</t>
    </rPh>
    <rPh sb="803" eb="805">
      <t>ウワマワ</t>
    </rPh>
    <rPh sb="810" eb="812">
      <t>キョウキュウ</t>
    </rPh>
    <rPh sb="812" eb="814">
      <t>ハイスイ</t>
    </rPh>
    <rPh sb="814" eb="815">
      <t>リョウ</t>
    </rPh>
    <rPh sb="816" eb="818">
      <t>コウリツ</t>
    </rPh>
    <rPh sb="818" eb="819">
      <t>セイ</t>
    </rPh>
    <rPh sb="820" eb="823">
      <t>ヒカクテキ</t>
    </rPh>
    <rPh sb="823" eb="824">
      <t>タカ</t>
    </rPh>
    <phoneticPr fontId="4"/>
  </si>
  <si>
    <t>　管路更新率は、類似団体と比較するとH26で0.52ポイントも下回っており、管路更新投資の実施状況は比較的低いと見ることができる。本町においては、過去、下水道事業の実施の際に水道管の更新事業を併せて行っており、事業終了後約20年を経過しているものの大半の水道管が耐用年数を迎えておらず、近年大規模な管路更新事業を行っていないのが要因と考えられる。</t>
    <rPh sb="1" eb="3">
      <t>カンロ</t>
    </rPh>
    <rPh sb="3" eb="5">
      <t>コウシン</t>
    </rPh>
    <rPh sb="5" eb="6">
      <t>リツ</t>
    </rPh>
    <rPh sb="8" eb="10">
      <t>ルイジ</t>
    </rPh>
    <rPh sb="10" eb="12">
      <t>ダンタイ</t>
    </rPh>
    <rPh sb="13" eb="15">
      <t>ヒカク</t>
    </rPh>
    <rPh sb="31" eb="33">
      <t>シタマワ</t>
    </rPh>
    <rPh sb="38" eb="40">
      <t>カンロ</t>
    </rPh>
    <rPh sb="40" eb="42">
      <t>コウシン</t>
    </rPh>
    <rPh sb="42" eb="44">
      <t>トウシ</t>
    </rPh>
    <rPh sb="45" eb="47">
      <t>ジッシ</t>
    </rPh>
    <rPh sb="47" eb="49">
      <t>ジョウキョウ</t>
    </rPh>
    <rPh sb="50" eb="52">
      <t>ヒカク</t>
    </rPh>
    <rPh sb="52" eb="53">
      <t>テキ</t>
    </rPh>
    <rPh sb="53" eb="54">
      <t>ヒク</t>
    </rPh>
    <rPh sb="56" eb="57">
      <t>ミ</t>
    </rPh>
    <rPh sb="65" eb="67">
      <t>ホンチョウ</t>
    </rPh>
    <rPh sb="73" eb="75">
      <t>カコ</t>
    </rPh>
    <rPh sb="76" eb="79">
      <t>ゲスイドウ</t>
    </rPh>
    <rPh sb="79" eb="81">
      <t>ジギョウ</t>
    </rPh>
    <rPh sb="82" eb="84">
      <t>ジッシ</t>
    </rPh>
    <rPh sb="85" eb="86">
      <t>サイ</t>
    </rPh>
    <rPh sb="87" eb="90">
      <t>スイドウカン</t>
    </rPh>
    <rPh sb="91" eb="93">
      <t>コウシン</t>
    </rPh>
    <rPh sb="93" eb="95">
      <t>ジギョウ</t>
    </rPh>
    <rPh sb="96" eb="97">
      <t>アワ</t>
    </rPh>
    <rPh sb="99" eb="100">
      <t>オコナ</t>
    </rPh>
    <rPh sb="105" eb="107">
      <t>ジギョウ</t>
    </rPh>
    <rPh sb="107" eb="109">
      <t>シュウリョウ</t>
    </rPh>
    <rPh sb="109" eb="110">
      <t>ゴ</t>
    </rPh>
    <rPh sb="110" eb="111">
      <t>ヤク</t>
    </rPh>
    <rPh sb="113" eb="114">
      <t>ネン</t>
    </rPh>
    <rPh sb="115" eb="117">
      <t>ケイカ</t>
    </rPh>
    <rPh sb="124" eb="126">
      <t>タイハン</t>
    </rPh>
    <rPh sb="127" eb="130">
      <t>スイドウカン</t>
    </rPh>
    <rPh sb="131" eb="133">
      <t>タイヨウ</t>
    </rPh>
    <rPh sb="133" eb="135">
      <t>ネンスウ</t>
    </rPh>
    <rPh sb="136" eb="137">
      <t>ムカ</t>
    </rPh>
    <rPh sb="143" eb="145">
      <t>キンネン</t>
    </rPh>
    <rPh sb="145" eb="148">
      <t>ダイキボ</t>
    </rPh>
    <rPh sb="149" eb="151">
      <t>カンロ</t>
    </rPh>
    <rPh sb="151" eb="153">
      <t>コウシン</t>
    </rPh>
    <rPh sb="153" eb="155">
      <t>ジギョウ</t>
    </rPh>
    <rPh sb="156" eb="157">
      <t>オコナ</t>
    </rPh>
    <rPh sb="164" eb="166">
      <t>ヨウイン</t>
    </rPh>
    <rPh sb="167" eb="168">
      <t>カンガ</t>
    </rPh>
    <phoneticPr fontId="4"/>
  </si>
  <si>
    <t>　人口減少に伴って料金収入は減少傾向にあるが、それを上回る総費用及び地方債償還額の減少によって、収益的収支比率、企業債残高対給水収支比率、料金回収率、給水原価において良好な水準を維持している。支払利息・地方債償還金が今後も減少推移であることから、これまでと同様に良好状態を保つ見込みであり、当面は現状の経営状況の維持を図りたい。
　施設の効率性においては、施設利用率が減少傾向で、類似団体と比較しても低い状態となっている。今後、人口減少によってさらに施設利用率が減少推移することも考えられ、統廃合等施設の在り方、施設更新時の事業内容（規模縮小）等を検討する必要がある。
　管路更新については、今後、施設の老朽化状況などを考慮しながら実施していくこととなるが、大半の管路が一斉に耐用年数を迎えるため、事業の平準化を図りながら計画的に実施していく必要がある。</t>
    <rPh sb="29" eb="32">
      <t>ソウヒヨウ</t>
    </rPh>
    <rPh sb="56" eb="58">
      <t>キギョウ</t>
    </rPh>
    <rPh sb="58" eb="59">
      <t>サイ</t>
    </rPh>
    <rPh sb="59" eb="61">
      <t>ザンダカ</t>
    </rPh>
    <rPh sb="61" eb="62">
      <t>タイ</t>
    </rPh>
    <rPh sb="62" eb="64">
      <t>キュウスイ</t>
    </rPh>
    <rPh sb="64" eb="66">
      <t>シュウシ</t>
    </rPh>
    <rPh sb="66" eb="68">
      <t>ヒリツ</t>
    </rPh>
    <rPh sb="69" eb="71">
      <t>リョウキン</t>
    </rPh>
    <rPh sb="71" eb="73">
      <t>カイシュウ</t>
    </rPh>
    <rPh sb="73" eb="74">
      <t>リツ</t>
    </rPh>
    <rPh sb="75" eb="77">
      <t>キュウスイ</t>
    </rPh>
    <rPh sb="77" eb="79">
      <t>ゲンカ</t>
    </rPh>
    <rPh sb="83" eb="85">
      <t>リョウコウ</t>
    </rPh>
    <rPh sb="86" eb="88">
      <t>スイジュン</t>
    </rPh>
    <rPh sb="89" eb="91">
      <t>イジ</t>
    </rPh>
    <rPh sb="131" eb="133">
      <t>リョウコウ</t>
    </rPh>
    <rPh sb="133" eb="135">
      <t>ジョウタイ</t>
    </rPh>
    <rPh sb="136" eb="137">
      <t>タモ</t>
    </rPh>
    <rPh sb="145" eb="147">
      <t>トウメン</t>
    </rPh>
    <rPh sb="148" eb="150">
      <t>ゲンジョウ</t>
    </rPh>
    <rPh sb="151" eb="153">
      <t>ケイエイ</t>
    </rPh>
    <rPh sb="153" eb="155">
      <t>ジョウキョウ</t>
    </rPh>
    <rPh sb="156" eb="158">
      <t>イジ</t>
    </rPh>
    <rPh sb="159" eb="160">
      <t>ハカ</t>
    </rPh>
    <rPh sb="166" eb="168">
      <t>シセツ</t>
    </rPh>
    <rPh sb="169" eb="171">
      <t>コウリツ</t>
    </rPh>
    <rPh sb="171" eb="172">
      <t>セイ</t>
    </rPh>
    <rPh sb="178" eb="180">
      <t>シセツ</t>
    </rPh>
    <rPh sb="184" eb="186">
      <t>ゲンショウ</t>
    </rPh>
    <rPh sb="186" eb="188">
      <t>ケイコウ</t>
    </rPh>
    <rPh sb="190" eb="192">
      <t>ルイジ</t>
    </rPh>
    <rPh sb="192" eb="194">
      <t>ダンタイ</t>
    </rPh>
    <rPh sb="195" eb="197">
      <t>ヒカク</t>
    </rPh>
    <rPh sb="200" eb="201">
      <t>ヒク</t>
    </rPh>
    <rPh sb="202" eb="204">
      <t>ジョウタイ</t>
    </rPh>
    <rPh sb="211" eb="213">
      <t>コンゴ</t>
    </rPh>
    <rPh sb="225" eb="227">
      <t>シセツ</t>
    </rPh>
    <rPh sb="227" eb="230">
      <t>リヨウリツ</t>
    </rPh>
    <rPh sb="231" eb="233">
      <t>ゲンショウ</t>
    </rPh>
    <rPh sb="233" eb="235">
      <t>スイイ</t>
    </rPh>
    <rPh sb="240" eb="241">
      <t>カンガ</t>
    </rPh>
    <rPh sb="278" eb="280">
      <t>ヒツヨウ</t>
    </rPh>
    <rPh sb="286" eb="288">
      <t>カンロ</t>
    </rPh>
    <rPh sb="288" eb="29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</si>
</sst>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1" fillId="0" borderId="9"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2"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0.37</c:v>
                </c:pt>
                <c:pt idx="1">
                  <c:v>0.19</c:v>
                </c:pt>
                <c:pt idx="2">
                  <c:v>0.18</c:v>
                </c:pt>
                <c:pt idx="3">
                  <c:v>0.28999999999999998</c:v>
                </c:pt>
                <c:pt idx="4">
                  <c:v>0.03</c:v>
                </c:pt>
              </c:numCache>
            </c:numRef>
          </c:val>
        </c:ser>
        <c:dLbls>
          <c:showLegendKey val="0"/>
          <c:showVal val="0"/>
          <c:showCatName val="0"/>
          <c:showSerName val="0"/>
          <c:showPercent val="0"/>
          <c:showBubbleSize val="0"/>
        </c:dLbls>
        <c:gapWidth val="150"/>
        <c:axId val="33126656"/>
        <c:axId val="331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33126656"/>
        <c:axId val="33145216"/>
      </c:lineChart>
      <c:dateAx>
        <c:axId val="33126656"/>
        <c:scaling>
          <c:orientation val="minMax"/>
        </c:scaling>
        <c:delete val="1"/>
        <c:axPos val="b"/>
        <c:numFmt formatCode="ge" sourceLinked="1"/>
        <c:majorTickMark val="none"/>
        <c:minorTickMark val="none"/>
        <c:tickLblPos val="none"/>
        <c:crossAx val="33145216"/>
        <c:crosses val="autoZero"/>
        <c:auto val="1"/>
        <c:lblOffset val="100"/>
        <c:baseTimeUnit val="years"/>
      </c:dateAx>
      <c:valAx>
        <c:axId val="331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60.7</c:v>
                </c:pt>
                <c:pt idx="1">
                  <c:v>62.37</c:v>
                </c:pt>
                <c:pt idx="2">
                  <c:v>60.33</c:v>
                </c:pt>
                <c:pt idx="3">
                  <c:v>56.34</c:v>
                </c:pt>
                <c:pt idx="4">
                  <c:v>55.96</c:v>
                </c:pt>
              </c:numCache>
            </c:numRef>
          </c:val>
        </c:ser>
        <c:dLbls>
          <c:showLegendKey val="0"/>
          <c:showVal val="0"/>
          <c:showCatName val="0"/>
          <c:showSerName val="0"/>
          <c:showPercent val="0"/>
          <c:showBubbleSize val="0"/>
        </c:dLbls>
        <c:gapWidth val="150"/>
        <c:axId val="44804736"/>
        <c:axId val="4481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44804736"/>
        <c:axId val="44815104"/>
      </c:lineChart>
      <c:dateAx>
        <c:axId val="44804736"/>
        <c:scaling>
          <c:orientation val="minMax"/>
        </c:scaling>
        <c:delete val="1"/>
        <c:axPos val="b"/>
        <c:numFmt formatCode="ge" sourceLinked="1"/>
        <c:majorTickMark val="none"/>
        <c:minorTickMark val="none"/>
        <c:tickLblPos val="none"/>
        <c:crossAx val="44815104"/>
        <c:crosses val="autoZero"/>
        <c:auto val="1"/>
        <c:lblOffset val="100"/>
        <c:baseTimeUnit val="years"/>
      </c:dateAx>
      <c:valAx>
        <c:axId val="4481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80.430000000000007</c:v>
                </c:pt>
                <c:pt idx="1">
                  <c:v>75.34</c:v>
                </c:pt>
                <c:pt idx="2">
                  <c:v>78.06</c:v>
                </c:pt>
                <c:pt idx="3">
                  <c:v>84.5</c:v>
                </c:pt>
                <c:pt idx="4">
                  <c:v>83.19</c:v>
                </c:pt>
              </c:numCache>
            </c:numRef>
          </c:val>
        </c:ser>
        <c:dLbls>
          <c:showLegendKey val="0"/>
          <c:showVal val="0"/>
          <c:showCatName val="0"/>
          <c:showSerName val="0"/>
          <c:showPercent val="0"/>
          <c:showBubbleSize val="0"/>
        </c:dLbls>
        <c:gapWidth val="150"/>
        <c:axId val="44853504"/>
        <c:axId val="448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44853504"/>
        <c:axId val="44855680"/>
      </c:lineChart>
      <c:dateAx>
        <c:axId val="44853504"/>
        <c:scaling>
          <c:orientation val="minMax"/>
        </c:scaling>
        <c:delete val="1"/>
        <c:axPos val="b"/>
        <c:numFmt formatCode="ge" sourceLinked="1"/>
        <c:majorTickMark val="none"/>
        <c:minorTickMark val="none"/>
        <c:tickLblPos val="none"/>
        <c:crossAx val="44855680"/>
        <c:crosses val="autoZero"/>
        <c:auto val="1"/>
        <c:lblOffset val="100"/>
        <c:baseTimeUnit val="years"/>
      </c:dateAx>
      <c:valAx>
        <c:axId val="448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76.86</c:v>
                </c:pt>
                <c:pt idx="1">
                  <c:v>76.040000000000006</c:v>
                </c:pt>
                <c:pt idx="2">
                  <c:v>79.849999999999994</c:v>
                </c:pt>
                <c:pt idx="3">
                  <c:v>78.8</c:v>
                </c:pt>
                <c:pt idx="4">
                  <c:v>84.33</c:v>
                </c:pt>
              </c:numCache>
            </c:numRef>
          </c:val>
        </c:ser>
        <c:dLbls>
          <c:showLegendKey val="0"/>
          <c:showVal val="0"/>
          <c:showCatName val="0"/>
          <c:showSerName val="0"/>
          <c:showPercent val="0"/>
          <c:showBubbleSize val="0"/>
        </c:dLbls>
        <c:gapWidth val="150"/>
        <c:axId val="44517248"/>
        <c:axId val="4452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44517248"/>
        <c:axId val="44523520"/>
      </c:lineChart>
      <c:dateAx>
        <c:axId val="44517248"/>
        <c:scaling>
          <c:orientation val="minMax"/>
        </c:scaling>
        <c:delete val="1"/>
        <c:axPos val="b"/>
        <c:numFmt formatCode="ge" sourceLinked="1"/>
        <c:majorTickMark val="none"/>
        <c:minorTickMark val="none"/>
        <c:tickLblPos val="none"/>
        <c:crossAx val="44523520"/>
        <c:crosses val="autoZero"/>
        <c:auto val="1"/>
        <c:lblOffset val="100"/>
        <c:baseTimeUnit val="years"/>
      </c:dateAx>
      <c:valAx>
        <c:axId val="445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49632"/>
        <c:axId val="445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49632"/>
        <c:axId val="44551552"/>
      </c:lineChart>
      <c:dateAx>
        <c:axId val="44549632"/>
        <c:scaling>
          <c:orientation val="minMax"/>
        </c:scaling>
        <c:delete val="1"/>
        <c:axPos val="b"/>
        <c:numFmt formatCode="ge" sourceLinked="1"/>
        <c:majorTickMark val="none"/>
        <c:minorTickMark val="none"/>
        <c:tickLblPos val="none"/>
        <c:crossAx val="44551552"/>
        <c:crosses val="autoZero"/>
        <c:auto val="1"/>
        <c:lblOffset val="100"/>
        <c:baseTimeUnit val="years"/>
      </c:dateAx>
      <c:valAx>
        <c:axId val="44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591744"/>
        <c:axId val="446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591744"/>
        <c:axId val="44602112"/>
      </c:lineChart>
      <c:dateAx>
        <c:axId val="44591744"/>
        <c:scaling>
          <c:orientation val="minMax"/>
        </c:scaling>
        <c:delete val="1"/>
        <c:axPos val="b"/>
        <c:numFmt formatCode="ge" sourceLinked="1"/>
        <c:majorTickMark val="none"/>
        <c:minorTickMark val="none"/>
        <c:tickLblPos val="none"/>
        <c:crossAx val="44602112"/>
        <c:crosses val="autoZero"/>
        <c:auto val="1"/>
        <c:lblOffset val="100"/>
        <c:baseTimeUnit val="years"/>
      </c:dateAx>
      <c:valAx>
        <c:axId val="446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616704"/>
        <c:axId val="44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616704"/>
        <c:axId val="44967040"/>
      </c:lineChart>
      <c:dateAx>
        <c:axId val="44616704"/>
        <c:scaling>
          <c:orientation val="minMax"/>
        </c:scaling>
        <c:delete val="1"/>
        <c:axPos val="b"/>
        <c:numFmt formatCode="ge" sourceLinked="1"/>
        <c:majorTickMark val="none"/>
        <c:minorTickMark val="none"/>
        <c:tickLblPos val="none"/>
        <c:crossAx val="44967040"/>
        <c:crosses val="autoZero"/>
        <c:auto val="1"/>
        <c:lblOffset val="100"/>
        <c:baseTimeUnit val="years"/>
      </c:dateAx>
      <c:valAx>
        <c:axId val="44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80864"/>
        <c:axId val="449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80864"/>
        <c:axId val="44987136"/>
      </c:lineChart>
      <c:dateAx>
        <c:axId val="44980864"/>
        <c:scaling>
          <c:orientation val="minMax"/>
        </c:scaling>
        <c:delete val="1"/>
        <c:axPos val="b"/>
        <c:numFmt formatCode="ge" sourceLinked="1"/>
        <c:majorTickMark val="none"/>
        <c:minorTickMark val="none"/>
        <c:tickLblPos val="none"/>
        <c:crossAx val="44987136"/>
        <c:crosses val="autoZero"/>
        <c:auto val="1"/>
        <c:lblOffset val="100"/>
        <c:baseTimeUnit val="years"/>
      </c:dateAx>
      <c:valAx>
        <c:axId val="449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953.54</c:v>
                </c:pt>
                <c:pt idx="1">
                  <c:v>903.29</c:v>
                </c:pt>
                <c:pt idx="2">
                  <c:v>851.1</c:v>
                </c:pt>
                <c:pt idx="3">
                  <c:v>794.35</c:v>
                </c:pt>
                <c:pt idx="4">
                  <c:v>716.26</c:v>
                </c:pt>
              </c:numCache>
            </c:numRef>
          </c:val>
        </c:ser>
        <c:dLbls>
          <c:showLegendKey val="0"/>
          <c:showVal val="0"/>
          <c:showCatName val="0"/>
          <c:showSerName val="0"/>
          <c:showPercent val="0"/>
          <c:showBubbleSize val="0"/>
        </c:dLbls>
        <c:gapWidth val="150"/>
        <c:axId val="44704512"/>
        <c:axId val="447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44704512"/>
        <c:axId val="44706432"/>
      </c:lineChart>
      <c:dateAx>
        <c:axId val="44704512"/>
        <c:scaling>
          <c:orientation val="minMax"/>
        </c:scaling>
        <c:delete val="1"/>
        <c:axPos val="b"/>
        <c:numFmt formatCode="ge" sourceLinked="1"/>
        <c:majorTickMark val="none"/>
        <c:minorTickMark val="none"/>
        <c:tickLblPos val="none"/>
        <c:crossAx val="44706432"/>
        <c:crosses val="autoZero"/>
        <c:auto val="1"/>
        <c:lblOffset val="100"/>
        <c:baseTimeUnit val="years"/>
      </c:dateAx>
      <c:valAx>
        <c:axId val="447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68.78</c:v>
                </c:pt>
                <c:pt idx="1">
                  <c:v>66.61</c:v>
                </c:pt>
                <c:pt idx="2">
                  <c:v>70.89</c:v>
                </c:pt>
                <c:pt idx="3">
                  <c:v>72.48</c:v>
                </c:pt>
                <c:pt idx="4">
                  <c:v>77.47</c:v>
                </c:pt>
              </c:numCache>
            </c:numRef>
          </c:val>
        </c:ser>
        <c:dLbls>
          <c:showLegendKey val="0"/>
          <c:showVal val="0"/>
          <c:showCatName val="0"/>
          <c:showSerName val="0"/>
          <c:showPercent val="0"/>
          <c:showBubbleSize val="0"/>
        </c:dLbls>
        <c:gapWidth val="150"/>
        <c:axId val="44745088"/>
        <c:axId val="44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44745088"/>
        <c:axId val="44747008"/>
      </c:lineChart>
      <c:dateAx>
        <c:axId val="44745088"/>
        <c:scaling>
          <c:orientation val="minMax"/>
        </c:scaling>
        <c:delete val="1"/>
        <c:axPos val="b"/>
        <c:numFmt formatCode="ge" sourceLinked="1"/>
        <c:majorTickMark val="none"/>
        <c:minorTickMark val="none"/>
        <c:tickLblPos val="none"/>
        <c:crossAx val="44747008"/>
        <c:crosses val="autoZero"/>
        <c:auto val="1"/>
        <c:lblOffset val="100"/>
        <c:baseTimeUnit val="years"/>
      </c:dateAx>
      <c:valAx>
        <c:axId val="447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197.99</c:v>
                </c:pt>
                <c:pt idx="1">
                  <c:v>206.51</c:v>
                </c:pt>
                <c:pt idx="2">
                  <c:v>197.37</c:v>
                </c:pt>
                <c:pt idx="3">
                  <c:v>188.28</c:v>
                </c:pt>
                <c:pt idx="4">
                  <c:v>183.45</c:v>
                </c:pt>
              </c:numCache>
            </c:numRef>
          </c:val>
        </c:ser>
        <c:dLbls>
          <c:showLegendKey val="0"/>
          <c:showVal val="0"/>
          <c:showCatName val="0"/>
          <c:showSerName val="0"/>
          <c:showPercent val="0"/>
          <c:showBubbleSize val="0"/>
        </c:dLbls>
        <c:gapWidth val="150"/>
        <c:axId val="44760064"/>
        <c:axId val="447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44760064"/>
        <c:axId val="44786816"/>
      </c:lineChart>
      <c:dateAx>
        <c:axId val="44760064"/>
        <c:scaling>
          <c:orientation val="minMax"/>
        </c:scaling>
        <c:delete val="1"/>
        <c:axPos val="b"/>
        <c:numFmt formatCode="ge" sourceLinked="1"/>
        <c:majorTickMark val="none"/>
        <c:minorTickMark val="none"/>
        <c:tickLblPos val="none"/>
        <c:crossAx val="44786816"/>
        <c:crosses val="autoZero"/>
        <c:auto val="1"/>
        <c:lblOffset val="100"/>
        <c:baseTimeUnit val="years"/>
      </c:dateAx>
      <c:valAx>
        <c:axId val="447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1" zoomScale="70" zoomScaleNormal="70" workbookViewId="0">
      <selection activeCell="CD13" sqref="CD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1" t="str">
        <f>データ!H6</f>
        <v>鳥取県　八頭町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3"/>
      <c r="D7" s="73"/>
      <c r="E7" s="73"/>
      <c r="F7" s="73"/>
      <c r="G7" s="73"/>
      <c r="H7" s="73"/>
      <c r="I7" s="74"/>
      <c r="J7" s="72" t="s">
        <v>2</v>
      </c>
      <c r="K7" s="73"/>
      <c r="L7" s="73"/>
      <c r="M7" s="73"/>
      <c r="N7" s="73"/>
      <c r="O7" s="73"/>
      <c r="P7" s="73"/>
      <c r="Q7" s="74"/>
      <c r="R7" s="72" t="s">
        <v>3</v>
      </c>
      <c r="S7" s="73"/>
      <c r="T7" s="73"/>
      <c r="U7" s="73"/>
      <c r="V7" s="73"/>
      <c r="W7" s="73"/>
      <c r="X7" s="73"/>
      <c r="Y7" s="74"/>
      <c r="Z7" s="72" t="s">
        <v>4</v>
      </c>
      <c r="AA7" s="73"/>
      <c r="AB7" s="73"/>
      <c r="AC7" s="73"/>
      <c r="AD7" s="73"/>
      <c r="AE7" s="73"/>
      <c r="AF7" s="73"/>
      <c r="AG7" s="74"/>
      <c r="AH7" s="3"/>
      <c r="AI7" s="72" t="s">
        <v>5</v>
      </c>
      <c r="AJ7" s="73"/>
      <c r="AK7" s="73"/>
      <c r="AL7" s="73"/>
      <c r="AM7" s="73"/>
      <c r="AN7" s="73"/>
      <c r="AO7" s="73"/>
      <c r="AP7" s="74"/>
      <c r="AQ7" s="61" t="s">
        <v>6</v>
      </c>
      <c r="AR7" s="61"/>
      <c r="AS7" s="61"/>
      <c r="AT7" s="61"/>
      <c r="AU7" s="61"/>
      <c r="AV7" s="61"/>
      <c r="AW7" s="61"/>
      <c r="AX7" s="61"/>
      <c r="AY7" s="61" t="s">
        <v>7</v>
      </c>
      <c r="AZ7" s="61"/>
      <c r="BA7" s="61"/>
      <c r="BB7" s="61"/>
      <c r="BC7" s="61"/>
      <c r="BD7" s="61"/>
      <c r="BE7" s="61"/>
      <c r="BF7" s="61"/>
      <c r="BG7" s="3"/>
      <c r="BH7" s="3"/>
      <c r="BI7" s="3"/>
      <c r="BJ7" s="3"/>
      <c r="BK7" s="3"/>
      <c r="BL7" s="4" t="s">
        <v>8</v>
      </c>
      <c r="BM7" s="5"/>
      <c r="BN7" s="5"/>
      <c r="BO7" s="5"/>
      <c r="BP7" s="5"/>
      <c r="BQ7" s="5"/>
      <c r="BR7" s="5"/>
      <c r="BS7" s="5"/>
      <c r="BT7" s="5"/>
      <c r="BU7" s="5"/>
      <c r="BV7" s="5"/>
      <c r="BW7" s="5"/>
      <c r="BX7" s="5"/>
      <c r="BY7" s="6"/>
    </row>
    <row r="8" spans="1:78" ht="18.75" customHeight="1">
      <c r="A8" s="2"/>
      <c r="B8" s="64" t="str">
        <f>データ!I6</f>
        <v>法非適用</v>
      </c>
      <c r="C8" s="65"/>
      <c r="D8" s="65"/>
      <c r="E8" s="65"/>
      <c r="F8" s="65"/>
      <c r="G8" s="65"/>
      <c r="H8" s="65"/>
      <c r="I8" s="66"/>
      <c r="J8" s="64" t="str">
        <f>データ!J6</f>
        <v>水道事業</v>
      </c>
      <c r="K8" s="65"/>
      <c r="L8" s="65"/>
      <c r="M8" s="65"/>
      <c r="N8" s="65"/>
      <c r="O8" s="65"/>
      <c r="P8" s="65"/>
      <c r="Q8" s="66"/>
      <c r="R8" s="64" t="str">
        <f>データ!K6</f>
        <v>簡易水道事業</v>
      </c>
      <c r="S8" s="65"/>
      <c r="T8" s="65"/>
      <c r="U8" s="65"/>
      <c r="V8" s="65"/>
      <c r="W8" s="65"/>
      <c r="X8" s="65"/>
      <c r="Y8" s="66"/>
      <c r="Z8" s="64" t="str">
        <f>データ!L6</f>
        <v>D1</v>
      </c>
      <c r="AA8" s="65"/>
      <c r="AB8" s="65"/>
      <c r="AC8" s="65"/>
      <c r="AD8" s="65"/>
      <c r="AE8" s="65"/>
      <c r="AF8" s="65"/>
      <c r="AG8" s="66"/>
      <c r="AH8" s="3"/>
      <c r="AI8" s="67">
        <f>データ!Q6</f>
        <v>18197</v>
      </c>
      <c r="AJ8" s="68"/>
      <c r="AK8" s="68"/>
      <c r="AL8" s="68"/>
      <c r="AM8" s="68"/>
      <c r="AN8" s="68"/>
      <c r="AO8" s="68"/>
      <c r="AP8" s="69"/>
      <c r="AQ8" s="50">
        <f>データ!R6</f>
        <v>206.71</v>
      </c>
      <c r="AR8" s="50"/>
      <c r="AS8" s="50"/>
      <c r="AT8" s="50"/>
      <c r="AU8" s="50"/>
      <c r="AV8" s="50"/>
      <c r="AW8" s="50"/>
      <c r="AX8" s="50"/>
      <c r="AY8" s="50">
        <f>データ!S6</f>
        <v>88.03</v>
      </c>
      <c r="AZ8" s="50"/>
      <c r="BA8" s="50"/>
      <c r="BB8" s="50"/>
      <c r="BC8" s="50"/>
      <c r="BD8" s="50"/>
      <c r="BE8" s="50"/>
      <c r="BF8" s="50"/>
      <c r="BG8" s="3"/>
      <c r="BH8" s="3"/>
      <c r="BI8" s="3"/>
      <c r="BJ8" s="3"/>
      <c r="BK8" s="3"/>
      <c r="BL8" s="59" t="s">
        <v>9</v>
      </c>
      <c r="BM8" s="60"/>
      <c r="BN8" s="7" t="s">
        <v>10</v>
      </c>
      <c r="BO8" s="8"/>
      <c r="BP8" s="8"/>
      <c r="BQ8" s="8"/>
      <c r="BR8" s="8"/>
      <c r="BS8" s="8"/>
      <c r="BT8" s="8"/>
      <c r="BU8" s="8"/>
      <c r="BV8" s="8"/>
      <c r="BW8" s="8"/>
      <c r="BX8" s="8"/>
      <c r="BY8" s="9"/>
    </row>
    <row r="9" spans="1:78" ht="18.75" customHeight="1">
      <c r="A9" s="2"/>
      <c r="B9" s="61" t="s">
        <v>11</v>
      </c>
      <c r="C9" s="61"/>
      <c r="D9" s="61"/>
      <c r="E9" s="61"/>
      <c r="F9" s="61"/>
      <c r="G9" s="61"/>
      <c r="H9" s="61"/>
      <c r="I9" s="61"/>
      <c r="J9" s="61" t="s">
        <v>12</v>
      </c>
      <c r="K9" s="61"/>
      <c r="L9" s="61"/>
      <c r="M9" s="61"/>
      <c r="N9" s="61"/>
      <c r="O9" s="61"/>
      <c r="P9" s="61"/>
      <c r="Q9" s="61"/>
      <c r="R9" s="61" t="s">
        <v>13</v>
      </c>
      <c r="S9" s="61"/>
      <c r="T9" s="61"/>
      <c r="U9" s="61"/>
      <c r="V9" s="61"/>
      <c r="W9" s="61"/>
      <c r="X9" s="61"/>
      <c r="Y9" s="61"/>
      <c r="Z9" s="61" t="s">
        <v>14</v>
      </c>
      <c r="AA9" s="61"/>
      <c r="AB9" s="61"/>
      <c r="AC9" s="61"/>
      <c r="AD9" s="61"/>
      <c r="AE9" s="61"/>
      <c r="AF9" s="61"/>
      <c r="AG9" s="61"/>
      <c r="AH9" s="3"/>
      <c r="AI9" s="61" t="s">
        <v>15</v>
      </c>
      <c r="AJ9" s="61"/>
      <c r="AK9" s="61"/>
      <c r="AL9" s="61"/>
      <c r="AM9" s="61"/>
      <c r="AN9" s="61"/>
      <c r="AO9" s="61"/>
      <c r="AP9" s="61"/>
      <c r="AQ9" s="61" t="s">
        <v>16</v>
      </c>
      <c r="AR9" s="61"/>
      <c r="AS9" s="61"/>
      <c r="AT9" s="61"/>
      <c r="AU9" s="61"/>
      <c r="AV9" s="61"/>
      <c r="AW9" s="61"/>
      <c r="AX9" s="61"/>
      <c r="AY9" s="61" t="s">
        <v>17</v>
      </c>
      <c r="AZ9" s="61"/>
      <c r="BA9" s="61"/>
      <c r="BB9" s="61"/>
      <c r="BC9" s="61"/>
      <c r="BD9" s="61"/>
      <c r="BE9" s="61"/>
      <c r="BF9" s="61"/>
      <c r="BG9" s="3"/>
      <c r="BH9" s="3"/>
      <c r="BI9" s="3"/>
      <c r="BJ9" s="3"/>
      <c r="BK9" s="3"/>
      <c r="BL9" s="62" t="s">
        <v>18</v>
      </c>
      <c r="BM9" s="63"/>
      <c r="BN9" s="10" t="s">
        <v>19</v>
      </c>
      <c r="BO9" s="11"/>
      <c r="BP9" s="11"/>
      <c r="BQ9" s="11"/>
      <c r="BR9" s="11"/>
      <c r="BS9" s="11"/>
      <c r="BT9" s="11"/>
      <c r="BU9" s="11"/>
      <c r="BV9" s="11"/>
      <c r="BW9" s="11"/>
      <c r="BX9" s="11"/>
      <c r="BY9" s="12"/>
    </row>
    <row r="10" spans="1:78" ht="18.75" customHeight="1">
      <c r="A10" s="2"/>
      <c r="B10" s="50" t="str">
        <f>データ!M6</f>
        <v>-</v>
      </c>
      <c r="C10" s="50"/>
      <c r="D10" s="50"/>
      <c r="E10" s="50"/>
      <c r="F10" s="50"/>
      <c r="G10" s="50"/>
      <c r="H10" s="50"/>
      <c r="I10" s="50"/>
      <c r="J10" s="50" t="str">
        <f>データ!N6</f>
        <v>該当数値なし</v>
      </c>
      <c r="K10" s="50"/>
      <c r="L10" s="50"/>
      <c r="M10" s="50"/>
      <c r="N10" s="50"/>
      <c r="O10" s="50"/>
      <c r="P10" s="50"/>
      <c r="Q10" s="50"/>
      <c r="R10" s="50">
        <f>データ!O6</f>
        <v>98.48</v>
      </c>
      <c r="S10" s="50"/>
      <c r="T10" s="50"/>
      <c r="U10" s="50"/>
      <c r="V10" s="50"/>
      <c r="W10" s="50"/>
      <c r="X10" s="50"/>
      <c r="Y10" s="50"/>
      <c r="Z10" s="58">
        <f>データ!P6</f>
        <v>2660</v>
      </c>
      <c r="AA10" s="58"/>
      <c r="AB10" s="58"/>
      <c r="AC10" s="58"/>
      <c r="AD10" s="58"/>
      <c r="AE10" s="58"/>
      <c r="AF10" s="58"/>
      <c r="AG10" s="58"/>
      <c r="AH10" s="2"/>
      <c r="AI10" s="58">
        <f>データ!T6</f>
        <v>17806</v>
      </c>
      <c r="AJ10" s="58"/>
      <c r="AK10" s="58"/>
      <c r="AL10" s="58"/>
      <c r="AM10" s="58"/>
      <c r="AN10" s="58"/>
      <c r="AO10" s="58"/>
      <c r="AP10" s="58"/>
      <c r="AQ10" s="50">
        <f>データ!U6</f>
        <v>75.25</v>
      </c>
      <c r="AR10" s="50"/>
      <c r="AS10" s="50"/>
      <c r="AT10" s="50"/>
      <c r="AU10" s="50"/>
      <c r="AV10" s="50"/>
      <c r="AW10" s="50"/>
      <c r="AX10" s="50"/>
      <c r="AY10" s="50">
        <f>データ!V6</f>
        <v>236.62</v>
      </c>
      <c r="AZ10" s="50"/>
      <c r="BA10" s="50"/>
      <c r="BB10" s="50"/>
      <c r="BC10" s="50"/>
      <c r="BD10" s="50"/>
      <c r="BE10" s="50"/>
      <c r="BF10" s="50"/>
      <c r="BG10" s="3"/>
      <c r="BH10" s="3"/>
      <c r="BI10" s="3"/>
      <c r="BJ10" s="2"/>
      <c r="BK10" s="2"/>
      <c r="BL10" s="51" t="s">
        <v>20</v>
      </c>
      <c r="BM10" s="5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22</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23</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0" t="s">
        <v>24</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105</v>
      </c>
      <c r="BM16" s="84"/>
      <c r="BN16" s="84"/>
      <c r="BO16" s="84"/>
      <c r="BP16" s="84"/>
      <c r="BQ16" s="84"/>
      <c r="BR16" s="84"/>
      <c r="BS16" s="84"/>
      <c r="BT16" s="84"/>
      <c r="BU16" s="84"/>
      <c r="BV16" s="84"/>
      <c r="BW16" s="84"/>
      <c r="BX16" s="84"/>
      <c r="BY16" s="84"/>
      <c r="BZ16" s="8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c r="A34" s="2"/>
      <c r="B34" s="16"/>
      <c r="C34" s="46" t="s">
        <v>25</v>
      </c>
      <c r="D34" s="46"/>
      <c r="E34" s="46"/>
      <c r="F34" s="46"/>
      <c r="G34" s="46"/>
      <c r="H34" s="46"/>
      <c r="I34" s="46"/>
      <c r="J34" s="46"/>
      <c r="K34" s="46"/>
      <c r="L34" s="46"/>
      <c r="M34" s="46"/>
      <c r="N34" s="46"/>
      <c r="O34" s="46"/>
      <c r="P34" s="46"/>
      <c r="Q34" s="19"/>
      <c r="R34" s="46" t="s">
        <v>26</v>
      </c>
      <c r="S34" s="46"/>
      <c r="T34" s="46"/>
      <c r="U34" s="46"/>
      <c r="V34" s="46"/>
      <c r="W34" s="46"/>
      <c r="X34" s="46"/>
      <c r="Y34" s="46"/>
      <c r="Z34" s="46"/>
      <c r="AA34" s="46"/>
      <c r="AB34" s="46"/>
      <c r="AC34" s="46"/>
      <c r="AD34" s="46"/>
      <c r="AE34" s="46"/>
      <c r="AF34" s="19"/>
      <c r="AG34" s="46" t="s">
        <v>27</v>
      </c>
      <c r="AH34" s="46"/>
      <c r="AI34" s="46"/>
      <c r="AJ34" s="46"/>
      <c r="AK34" s="46"/>
      <c r="AL34" s="46"/>
      <c r="AM34" s="46"/>
      <c r="AN34" s="46"/>
      <c r="AO34" s="46"/>
      <c r="AP34" s="46"/>
      <c r="AQ34" s="46"/>
      <c r="AR34" s="46"/>
      <c r="AS34" s="46"/>
      <c r="AT34" s="46"/>
      <c r="AU34" s="19"/>
      <c r="AV34" s="46" t="s">
        <v>28</v>
      </c>
      <c r="AW34" s="46"/>
      <c r="AX34" s="46"/>
      <c r="AY34" s="46"/>
      <c r="AZ34" s="46"/>
      <c r="BA34" s="46"/>
      <c r="BB34" s="46"/>
      <c r="BC34" s="46"/>
      <c r="BD34" s="46"/>
      <c r="BE34" s="46"/>
      <c r="BF34" s="46"/>
      <c r="BG34" s="46"/>
      <c r="BH34" s="46"/>
      <c r="BI34" s="46"/>
      <c r="BJ34" s="18"/>
      <c r="BK34" s="2"/>
      <c r="BL34" s="83"/>
      <c r="BM34" s="84"/>
      <c r="BN34" s="84"/>
      <c r="BO34" s="84"/>
      <c r="BP34" s="84"/>
      <c r="BQ34" s="84"/>
      <c r="BR34" s="84"/>
      <c r="BS34" s="84"/>
      <c r="BT34" s="84"/>
      <c r="BU34" s="84"/>
      <c r="BV34" s="84"/>
      <c r="BW34" s="84"/>
      <c r="BX34" s="84"/>
      <c r="BY34" s="84"/>
      <c r="BZ34" s="85"/>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83"/>
      <c r="BM35" s="84"/>
      <c r="BN35" s="84"/>
      <c r="BO35" s="84"/>
      <c r="BP35" s="84"/>
      <c r="BQ35" s="84"/>
      <c r="BR35" s="84"/>
      <c r="BS35" s="84"/>
      <c r="BT35" s="84"/>
      <c r="BU35" s="84"/>
      <c r="BV35" s="84"/>
      <c r="BW35" s="84"/>
      <c r="BX35" s="84"/>
      <c r="BY35" s="84"/>
      <c r="BZ35" s="8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106</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46" t="s">
        <v>30</v>
      </c>
      <c r="D56" s="46"/>
      <c r="E56" s="46"/>
      <c r="F56" s="46"/>
      <c r="G56" s="46"/>
      <c r="H56" s="46"/>
      <c r="I56" s="46"/>
      <c r="J56" s="46"/>
      <c r="K56" s="46"/>
      <c r="L56" s="46"/>
      <c r="M56" s="46"/>
      <c r="N56" s="46"/>
      <c r="O56" s="46"/>
      <c r="P56" s="46"/>
      <c r="Q56" s="19"/>
      <c r="R56" s="46" t="s">
        <v>31</v>
      </c>
      <c r="S56" s="46"/>
      <c r="T56" s="46"/>
      <c r="U56" s="46"/>
      <c r="V56" s="46"/>
      <c r="W56" s="46"/>
      <c r="X56" s="46"/>
      <c r="Y56" s="46"/>
      <c r="Z56" s="46"/>
      <c r="AA56" s="46"/>
      <c r="AB56" s="46"/>
      <c r="AC56" s="46"/>
      <c r="AD56" s="46"/>
      <c r="AE56" s="46"/>
      <c r="AF56" s="19"/>
      <c r="AG56" s="46" t="s">
        <v>32</v>
      </c>
      <c r="AH56" s="46"/>
      <c r="AI56" s="46"/>
      <c r="AJ56" s="46"/>
      <c r="AK56" s="46"/>
      <c r="AL56" s="46"/>
      <c r="AM56" s="46"/>
      <c r="AN56" s="46"/>
      <c r="AO56" s="46"/>
      <c r="AP56" s="46"/>
      <c r="AQ56" s="46"/>
      <c r="AR56" s="46"/>
      <c r="AS56" s="46"/>
      <c r="AT56" s="46"/>
      <c r="AU56" s="19"/>
      <c r="AV56" s="46" t="s">
        <v>33</v>
      </c>
      <c r="AW56" s="46"/>
      <c r="AX56" s="46"/>
      <c r="AY56" s="46"/>
      <c r="AZ56" s="46"/>
      <c r="BA56" s="46"/>
      <c r="BB56" s="46"/>
      <c r="BC56" s="46"/>
      <c r="BD56" s="46"/>
      <c r="BE56" s="46"/>
      <c r="BF56" s="46"/>
      <c r="BG56" s="46"/>
      <c r="BH56" s="46"/>
      <c r="BI56" s="46"/>
      <c r="BJ56" s="18"/>
      <c r="BK56" s="2"/>
      <c r="BL56" s="89"/>
      <c r="BM56" s="90"/>
      <c r="BN56" s="90"/>
      <c r="BO56" s="90"/>
      <c r="BP56" s="90"/>
      <c r="BQ56" s="90"/>
      <c r="BR56" s="90"/>
      <c r="BS56" s="90"/>
      <c r="BT56" s="90"/>
      <c r="BU56" s="90"/>
      <c r="BV56" s="90"/>
      <c r="BW56" s="90"/>
      <c r="BX56" s="90"/>
      <c r="BY56" s="90"/>
      <c r="BZ56" s="91"/>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47" t="s">
        <v>34</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9"/>
      <c r="BM60" s="90"/>
      <c r="BN60" s="90"/>
      <c r="BO60" s="90"/>
      <c r="BP60" s="90"/>
      <c r="BQ60" s="90"/>
      <c r="BR60" s="90"/>
      <c r="BS60" s="90"/>
      <c r="BT60" s="90"/>
      <c r="BU60" s="90"/>
      <c r="BV60" s="90"/>
      <c r="BW60" s="90"/>
      <c r="BX60" s="90"/>
      <c r="BY60" s="90"/>
      <c r="BZ60" s="91"/>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5" t="s">
        <v>107</v>
      </c>
      <c r="BM66" s="96"/>
      <c r="BN66" s="96"/>
      <c r="BO66" s="96"/>
      <c r="BP66" s="96"/>
      <c r="BQ66" s="96"/>
      <c r="BR66" s="96"/>
      <c r="BS66" s="96"/>
      <c r="BT66" s="96"/>
      <c r="BU66" s="96"/>
      <c r="BV66" s="96"/>
      <c r="BW66" s="96"/>
      <c r="BX66" s="96"/>
      <c r="BY66" s="96"/>
      <c r="BZ66" s="9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5"/>
      <c r="BM67" s="96"/>
      <c r="BN67" s="96"/>
      <c r="BO67" s="96"/>
      <c r="BP67" s="96"/>
      <c r="BQ67" s="96"/>
      <c r="BR67" s="96"/>
      <c r="BS67" s="96"/>
      <c r="BT67" s="96"/>
      <c r="BU67" s="96"/>
      <c r="BV67" s="96"/>
      <c r="BW67" s="96"/>
      <c r="BX67" s="96"/>
      <c r="BY67" s="96"/>
      <c r="BZ67" s="9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5"/>
      <c r="BM68" s="96"/>
      <c r="BN68" s="96"/>
      <c r="BO68" s="96"/>
      <c r="BP68" s="96"/>
      <c r="BQ68" s="96"/>
      <c r="BR68" s="96"/>
      <c r="BS68" s="96"/>
      <c r="BT68" s="96"/>
      <c r="BU68" s="96"/>
      <c r="BV68" s="96"/>
      <c r="BW68" s="96"/>
      <c r="BX68" s="96"/>
      <c r="BY68" s="96"/>
      <c r="BZ68" s="9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5"/>
      <c r="BM69" s="96"/>
      <c r="BN69" s="96"/>
      <c r="BO69" s="96"/>
      <c r="BP69" s="96"/>
      <c r="BQ69" s="96"/>
      <c r="BR69" s="96"/>
      <c r="BS69" s="96"/>
      <c r="BT69" s="96"/>
      <c r="BU69" s="96"/>
      <c r="BV69" s="96"/>
      <c r="BW69" s="96"/>
      <c r="BX69" s="96"/>
      <c r="BY69" s="96"/>
      <c r="BZ69" s="9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5"/>
      <c r="BM70" s="96"/>
      <c r="BN70" s="96"/>
      <c r="BO70" s="96"/>
      <c r="BP70" s="96"/>
      <c r="BQ70" s="96"/>
      <c r="BR70" s="96"/>
      <c r="BS70" s="96"/>
      <c r="BT70" s="96"/>
      <c r="BU70" s="96"/>
      <c r="BV70" s="96"/>
      <c r="BW70" s="96"/>
      <c r="BX70" s="96"/>
      <c r="BY70" s="96"/>
      <c r="BZ70" s="9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5"/>
      <c r="BM71" s="96"/>
      <c r="BN71" s="96"/>
      <c r="BO71" s="96"/>
      <c r="BP71" s="96"/>
      <c r="BQ71" s="96"/>
      <c r="BR71" s="96"/>
      <c r="BS71" s="96"/>
      <c r="BT71" s="96"/>
      <c r="BU71" s="96"/>
      <c r="BV71" s="96"/>
      <c r="BW71" s="96"/>
      <c r="BX71" s="96"/>
      <c r="BY71" s="96"/>
      <c r="BZ71" s="9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5"/>
      <c r="BM72" s="96"/>
      <c r="BN72" s="96"/>
      <c r="BO72" s="96"/>
      <c r="BP72" s="96"/>
      <c r="BQ72" s="96"/>
      <c r="BR72" s="96"/>
      <c r="BS72" s="96"/>
      <c r="BT72" s="96"/>
      <c r="BU72" s="96"/>
      <c r="BV72" s="96"/>
      <c r="BW72" s="96"/>
      <c r="BX72" s="96"/>
      <c r="BY72" s="96"/>
      <c r="BZ72" s="9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5"/>
      <c r="BM73" s="96"/>
      <c r="BN73" s="96"/>
      <c r="BO73" s="96"/>
      <c r="BP73" s="96"/>
      <c r="BQ73" s="96"/>
      <c r="BR73" s="96"/>
      <c r="BS73" s="96"/>
      <c r="BT73" s="96"/>
      <c r="BU73" s="96"/>
      <c r="BV73" s="96"/>
      <c r="BW73" s="96"/>
      <c r="BX73" s="96"/>
      <c r="BY73" s="96"/>
      <c r="BZ73" s="9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5"/>
      <c r="BM74" s="96"/>
      <c r="BN74" s="96"/>
      <c r="BO74" s="96"/>
      <c r="BP74" s="96"/>
      <c r="BQ74" s="96"/>
      <c r="BR74" s="96"/>
      <c r="BS74" s="96"/>
      <c r="BT74" s="96"/>
      <c r="BU74" s="96"/>
      <c r="BV74" s="96"/>
      <c r="BW74" s="96"/>
      <c r="BX74" s="96"/>
      <c r="BY74" s="96"/>
      <c r="BZ74" s="9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5"/>
      <c r="BM75" s="96"/>
      <c r="BN75" s="96"/>
      <c r="BO75" s="96"/>
      <c r="BP75" s="96"/>
      <c r="BQ75" s="96"/>
      <c r="BR75" s="96"/>
      <c r="BS75" s="96"/>
      <c r="BT75" s="96"/>
      <c r="BU75" s="96"/>
      <c r="BV75" s="96"/>
      <c r="BW75" s="96"/>
      <c r="BX75" s="96"/>
      <c r="BY75" s="96"/>
      <c r="BZ75" s="9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5"/>
      <c r="BM76" s="96"/>
      <c r="BN76" s="96"/>
      <c r="BO76" s="96"/>
      <c r="BP76" s="96"/>
      <c r="BQ76" s="96"/>
      <c r="BR76" s="96"/>
      <c r="BS76" s="96"/>
      <c r="BT76" s="96"/>
      <c r="BU76" s="96"/>
      <c r="BV76" s="96"/>
      <c r="BW76" s="96"/>
      <c r="BX76" s="96"/>
      <c r="BY76" s="96"/>
      <c r="BZ76" s="9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5"/>
      <c r="BM77" s="96"/>
      <c r="BN77" s="96"/>
      <c r="BO77" s="96"/>
      <c r="BP77" s="96"/>
      <c r="BQ77" s="96"/>
      <c r="BR77" s="96"/>
      <c r="BS77" s="96"/>
      <c r="BT77" s="96"/>
      <c r="BU77" s="96"/>
      <c r="BV77" s="96"/>
      <c r="BW77" s="96"/>
      <c r="BX77" s="96"/>
      <c r="BY77" s="96"/>
      <c r="BZ77" s="9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5"/>
      <c r="BM78" s="96"/>
      <c r="BN78" s="96"/>
      <c r="BO78" s="96"/>
      <c r="BP78" s="96"/>
      <c r="BQ78" s="96"/>
      <c r="BR78" s="96"/>
      <c r="BS78" s="96"/>
      <c r="BT78" s="96"/>
      <c r="BU78" s="96"/>
      <c r="BV78" s="96"/>
      <c r="BW78" s="96"/>
      <c r="BX78" s="96"/>
      <c r="BY78" s="96"/>
      <c r="BZ78" s="97"/>
    </row>
    <row r="79" spans="1:78" ht="13.5" customHeight="1">
      <c r="A79" s="2"/>
      <c r="B79" s="16"/>
      <c r="C79" s="46" t="s">
        <v>36</v>
      </c>
      <c r="D79" s="46"/>
      <c r="E79" s="46"/>
      <c r="F79" s="46"/>
      <c r="G79" s="46"/>
      <c r="H79" s="46"/>
      <c r="I79" s="46"/>
      <c r="J79" s="46"/>
      <c r="K79" s="46"/>
      <c r="L79" s="46"/>
      <c r="M79" s="46"/>
      <c r="N79" s="46"/>
      <c r="O79" s="46"/>
      <c r="P79" s="46"/>
      <c r="Q79" s="46"/>
      <c r="R79" s="46"/>
      <c r="S79" s="46"/>
      <c r="T79" s="46"/>
      <c r="U79" s="19"/>
      <c r="V79" s="19"/>
      <c r="W79" s="46" t="s">
        <v>37</v>
      </c>
      <c r="X79" s="46"/>
      <c r="Y79" s="46"/>
      <c r="Z79" s="46"/>
      <c r="AA79" s="46"/>
      <c r="AB79" s="46"/>
      <c r="AC79" s="46"/>
      <c r="AD79" s="46"/>
      <c r="AE79" s="46"/>
      <c r="AF79" s="46"/>
      <c r="AG79" s="46"/>
      <c r="AH79" s="46"/>
      <c r="AI79" s="46"/>
      <c r="AJ79" s="46"/>
      <c r="AK79" s="46"/>
      <c r="AL79" s="46"/>
      <c r="AM79" s="46"/>
      <c r="AN79" s="46"/>
      <c r="AO79" s="19"/>
      <c r="AP79" s="19"/>
      <c r="AQ79" s="46" t="s">
        <v>38</v>
      </c>
      <c r="AR79" s="46"/>
      <c r="AS79" s="46"/>
      <c r="AT79" s="46"/>
      <c r="AU79" s="46"/>
      <c r="AV79" s="46"/>
      <c r="AW79" s="46"/>
      <c r="AX79" s="46"/>
      <c r="AY79" s="46"/>
      <c r="AZ79" s="46"/>
      <c r="BA79" s="46"/>
      <c r="BB79" s="46"/>
      <c r="BC79" s="46"/>
      <c r="BD79" s="46"/>
      <c r="BE79" s="46"/>
      <c r="BF79" s="46"/>
      <c r="BG79" s="46"/>
      <c r="BH79" s="46"/>
      <c r="BI79" s="17"/>
      <c r="BJ79" s="18"/>
      <c r="BK79" s="2"/>
      <c r="BL79" s="95"/>
      <c r="BM79" s="96"/>
      <c r="BN79" s="96"/>
      <c r="BO79" s="96"/>
      <c r="BP79" s="96"/>
      <c r="BQ79" s="96"/>
      <c r="BR79" s="96"/>
      <c r="BS79" s="96"/>
      <c r="BT79" s="96"/>
      <c r="BU79" s="96"/>
      <c r="BV79" s="96"/>
      <c r="BW79" s="96"/>
      <c r="BX79" s="96"/>
      <c r="BY79" s="96"/>
      <c r="BZ79" s="9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95"/>
      <c r="BM80" s="96"/>
      <c r="BN80" s="96"/>
      <c r="BO80" s="96"/>
      <c r="BP80" s="96"/>
      <c r="BQ80" s="96"/>
      <c r="BR80" s="96"/>
      <c r="BS80" s="96"/>
      <c r="BT80" s="96"/>
      <c r="BU80" s="96"/>
      <c r="BV80" s="96"/>
      <c r="BW80" s="96"/>
      <c r="BX80" s="96"/>
      <c r="BY80" s="96"/>
      <c r="BZ80" s="9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95"/>
      <c r="BM81" s="96"/>
      <c r="BN81" s="96"/>
      <c r="BO81" s="96"/>
      <c r="BP81" s="96"/>
      <c r="BQ81" s="96"/>
      <c r="BR81" s="96"/>
      <c r="BS81" s="96"/>
      <c r="BT81" s="96"/>
      <c r="BU81" s="96"/>
      <c r="BV81" s="96"/>
      <c r="BW81" s="96"/>
      <c r="BX81" s="96"/>
      <c r="BY81" s="96"/>
      <c r="BZ81" s="9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8"/>
      <c r="BM82" s="99"/>
      <c r="BN82" s="99"/>
      <c r="BO82" s="99"/>
      <c r="BP82" s="99"/>
      <c r="BQ82" s="99"/>
      <c r="BR82" s="99"/>
      <c r="BS82" s="99"/>
      <c r="BT82" s="99"/>
      <c r="BU82" s="99"/>
      <c r="BV82" s="99"/>
      <c r="BW82" s="99"/>
      <c r="BX82" s="99"/>
      <c r="BY82" s="99"/>
      <c r="BZ82" s="100"/>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6" t="s">
        <v>49</v>
      </c>
      <c r="I3" s="77"/>
      <c r="J3" s="77"/>
      <c r="K3" s="77"/>
      <c r="L3" s="77"/>
      <c r="M3" s="77"/>
      <c r="N3" s="77"/>
      <c r="O3" s="77"/>
      <c r="P3" s="77"/>
      <c r="Q3" s="77"/>
      <c r="R3" s="77"/>
      <c r="S3" s="77"/>
      <c r="T3" s="77"/>
      <c r="U3" s="77"/>
      <c r="V3" s="78"/>
      <c r="W3" s="82" t="s">
        <v>50</v>
      </c>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t="s">
        <v>51</v>
      </c>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row>
    <row r="4" spans="1:143">
      <c r="A4" s="26" t="s">
        <v>52</v>
      </c>
      <c r="B4" s="28"/>
      <c r="C4" s="28"/>
      <c r="D4" s="28"/>
      <c r="E4" s="28"/>
      <c r="F4" s="28"/>
      <c r="G4" s="28"/>
      <c r="H4" s="79"/>
      <c r="I4" s="80"/>
      <c r="J4" s="80"/>
      <c r="K4" s="80"/>
      <c r="L4" s="80"/>
      <c r="M4" s="80"/>
      <c r="N4" s="80"/>
      <c r="O4" s="80"/>
      <c r="P4" s="80"/>
      <c r="Q4" s="80"/>
      <c r="R4" s="80"/>
      <c r="S4" s="80"/>
      <c r="T4" s="80"/>
      <c r="U4" s="80"/>
      <c r="V4" s="81"/>
      <c r="W4" s="75" t="s">
        <v>53</v>
      </c>
      <c r="X4" s="75"/>
      <c r="Y4" s="75"/>
      <c r="Z4" s="75"/>
      <c r="AA4" s="75"/>
      <c r="AB4" s="75"/>
      <c r="AC4" s="75"/>
      <c r="AD4" s="75"/>
      <c r="AE4" s="75"/>
      <c r="AF4" s="75"/>
      <c r="AG4" s="75"/>
      <c r="AH4" s="75" t="s">
        <v>54</v>
      </c>
      <c r="AI4" s="75"/>
      <c r="AJ4" s="75"/>
      <c r="AK4" s="75"/>
      <c r="AL4" s="75"/>
      <c r="AM4" s="75"/>
      <c r="AN4" s="75"/>
      <c r="AO4" s="75"/>
      <c r="AP4" s="75"/>
      <c r="AQ4" s="75"/>
      <c r="AR4" s="75"/>
      <c r="AS4" s="75" t="s">
        <v>55</v>
      </c>
      <c r="AT4" s="75"/>
      <c r="AU4" s="75"/>
      <c r="AV4" s="75"/>
      <c r="AW4" s="75"/>
      <c r="AX4" s="75"/>
      <c r="AY4" s="75"/>
      <c r="AZ4" s="75"/>
      <c r="BA4" s="75"/>
      <c r="BB4" s="75"/>
      <c r="BC4" s="75"/>
      <c r="BD4" s="75" t="s">
        <v>56</v>
      </c>
      <c r="BE4" s="75"/>
      <c r="BF4" s="75"/>
      <c r="BG4" s="75"/>
      <c r="BH4" s="75"/>
      <c r="BI4" s="75"/>
      <c r="BJ4" s="75"/>
      <c r="BK4" s="75"/>
      <c r="BL4" s="75"/>
      <c r="BM4" s="75"/>
      <c r="BN4" s="75"/>
      <c r="BO4" s="75" t="s">
        <v>57</v>
      </c>
      <c r="BP4" s="75"/>
      <c r="BQ4" s="75"/>
      <c r="BR4" s="75"/>
      <c r="BS4" s="75"/>
      <c r="BT4" s="75"/>
      <c r="BU4" s="75"/>
      <c r="BV4" s="75"/>
      <c r="BW4" s="75"/>
      <c r="BX4" s="75"/>
      <c r="BY4" s="75"/>
      <c r="BZ4" s="75" t="s">
        <v>58</v>
      </c>
      <c r="CA4" s="75"/>
      <c r="CB4" s="75"/>
      <c r="CC4" s="75"/>
      <c r="CD4" s="75"/>
      <c r="CE4" s="75"/>
      <c r="CF4" s="75"/>
      <c r="CG4" s="75"/>
      <c r="CH4" s="75"/>
      <c r="CI4" s="75"/>
      <c r="CJ4" s="75"/>
      <c r="CK4" s="75" t="s">
        <v>59</v>
      </c>
      <c r="CL4" s="75"/>
      <c r="CM4" s="75"/>
      <c r="CN4" s="75"/>
      <c r="CO4" s="75"/>
      <c r="CP4" s="75"/>
      <c r="CQ4" s="75"/>
      <c r="CR4" s="75"/>
      <c r="CS4" s="75"/>
      <c r="CT4" s="75"/>
      <c r="CU4" s="75"/>
      <c r="CV4" s="75" t="s">
        <v>60</v>
      </c>
      <c r="CW4" s="75"/>
      <c r="CX4" s="75"/>
      <c r="CY4" s="75"/>
      <c r="CZ4" s="75"/>
      <c r="DA4" s="75"/>
      <c r="DB4" s="75"/>
      <c r="DC4" s="75"/>
      <c r="DD4" s="75"/>
      <c r="DE4" s="75"/>
      <c r="DF4" s="75"/>
      <c r="DG4" s="75" t="s">
        <v>61</v>
      </c>
      <c r="DH4" s="75"/>
      <c r="DI4" s="75"/>
      <c r="DJ4" s="75"/>
      <c r="DK4" s="75"/>
      <c r="DL4" s="75"/>
      <c r="DM4" s="75"/>
      <c r="DN4" s="75"/>
      <c r="DO4" s="75"/>
      <c r="DP4" s="75"/>
      <c r="DQ4" s="75"/>
      <c r="DR4" s="75" t="s">
        <v>62</v>
      </c>
      <c r="DS4" s="75"/>
      <c r="DT4" s="75"/>
      <c r="DU4" s="75"/>
      <c r="DV4" s="75"/>
      <c r="DW4" s="75"/>
      <c r="DX4" s="75"/>
      <c r="DY4" s="75"/>
      <c r="DZ4" s="75"/>
      <c r="EA4" s="75"/>
      <c r="EB4" s="75"/>
      <c r="EC4" s="75" t="s">
        <v>63</v>
      </c>
      <c r="ED4" s="75"/>
      <c r="EE4" s="75"/>
      <c r="EF4" s="75"/>
      <c r="EG4" s="75"/>
      <c r="EH4" s="75"/>
      <c r="EI4" s="75"/>
      <c r="EJ4" s="75"/>
      <c r="EK4" s="75"/>
      <c r="EL4" s="75"/>
      <c r="EM4" s="7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313297</v>
      </c>
      <c r="D6" s="31">
        <f t="shared" si="3"/>
        <v>47</v>
      </c>
      <c r="E6" s="31">
        <f t="shared" si="3"/>
        <v>1</v>
      </c>
      <c r="F6" s="31">
        <f t="shared" si="3"/>
        <v>0</v>
      </c>
      <c r="G6" s="31">
        <f t="shared" si="3"/>
        <v>0</v>
      </c>
      <c r="H6" s="31" t="str">
        <f t="shared" si="3"/>
        <v>鳥取県　八頭町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98.48</v>
      </c>
      <c r="P6" s="32">
        <f t="shared" si="3"/>
        <v>2660</v>
      </c>
      <c r="Q6" s="32">
        <f t="shared" si="3"/>
        <v>18197</v>
      </c>
      <c r="R6" s="32">
        <f t="shared" si="3"/>
        <v>206.71</v>
      </c>
      <c r="S6" s="32">
        <f t="shared" si="3"/>
        <v>88.03</v>
      </c>
      <c r="T6" s="32">
        <f t="shared" si="3"/>
        <v>17806</v>
      </c>
      <c r="U6" s="32">
        <f t="shared" si="3"/>
        <v>75.25</v>
      </c>
      <c r="V6" s="32">
        <f t="shared" si="3"/>
        <v>236.62</v>
      </c>
      <c r="W6" s="33">
        <f>IF(W7="",NA(),W7)</f>
        <v>76.86</v>
      </c>
      <c r="X6" s="33">
        <f t="shared" ref="X6:AF6" si="4">IF(X7="",NA(),X7)</f>
        <v>76.040000000000006</v>
      </c>
      <c r="Y6" s="33">
        <f t="shared" si="4"/>
        <v>79.849999999999994</v>
      </c>
      <c r="Z6" s="33">
        <f t="shared" si="4"/>
        <v>78.8</v>
      </c>
      <c r="AA6" s="33">
        <f t="shared" si="4"/>
        <v>84.33</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953.54</v>
      </c>
      <c r="BE6" s="33">
        <f t="shared" ref="BE6:BM6" si="7">IF(BE7="",NA(),BE7)</f>
        <v>903.29</v>
      </c>
      <c r="BF6" s="33">
        <f t="shared" si="7"/>
        <v>851.1</v>
      </c>
      <c r="BG6" s="33">
        <f t="shared" si="7"/>
        <v>794.35</v>
      </c>
      <c r="BH6" s="33">
        <f t="shared" si="7"/>
        <v>716.26</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68.78</v>
      </c>
      <c r="BP6" s="33">
        <f t="shared" ref="BP6:BX6" si="8">IF(BP7="",NA(),BP7)</f>
        <v>66.61</v>
      </c>
      <c r="BQ6" s="33">
        <f t="shared" si="8"/>
        <v>70.89</v>
      </c>
      <c r="BR6" s="33">
        <f t="shared" si="8"/>
        <v>72.48</v>
      </c>
      <c r="BS6" s="33">
        <f t="shared" si="8"/>
        <v>77.47</v>
      </c>
      <c r="BT6" s="33">
        <f t="shared" si="8"/>
        <v>57.18</v>
      </c>
      <c r="BU6" s="33">
        <f t="shared" si="8"/>
        <v>54.56</v>
      </c>
      <c r="BV6" s="33">
        <f t="shared" si="8"/>
        <v>54.57</v>
      </c>
      <c r="BW6" s="33">
        <f t="shared" si="8"/>
        <v>54.4</v>
      </c>
      <c r="BX6" s="33">
        <f t="shared" si="8"/>
        <v>54.45</v>
      </c>
      <c r="BY6" s="32" t="str">
        <f>IF(BY7="","",IF(BY7="-","【-】","【"&amp;SUBSTITUTE(TEXT(BY7,"#,##0.00"),"-","△")&amp;"】"))</f>
        <v>【36.33】</v>
      </c>
      <c r="BZ6" s="33">
        <f>IF(BZ7="",NA(),BZ7)</f>
        <v>197.99</v>
      </c>
      <c r="CA6" s="33">
        <f t="shared" ref="CA6:CI6" si="9">IF(CA7="",NA(),CA7)</f>
        <v>206.51</v>
      </c>
      <c r="CB6" s="33">
        <f t="shared" si="9"/>
        <v>197.37</v>
      </c>
      <c r="CC6" s="33">
        <f t="shared" si="9"/>
        <v>188.28</v>
      </c>
      <c r="CD6" s="33">
        <f t="shared" si="9"/>
        <v>183.45</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60.7</v>
      </c>
      <c r="CL6" s="33">
        <f t="shared" ref="CL6:CT6" si="10">IF(CL7="",NA(),CL7)</f>
        <v>62.37</v>
      </c>
      <c r="CM6" s="33">
        <f t="shared" si="10"/>
        <v>60.33</v>
      </c>
      <c r="CN6" s="33">
        <f t="shared" si="10"/>
        <v>56.34</v>
      </c>
      <c r="CO6" s="33">
        <f t="shared" si="10"/>
        <v>55.96</v>
      </c>
      <c r="CP6" s="33">
        <f t="shared" si="10"/>
        <v>63.04</v>
      </c>
      <c r="CQ6" s="33">
        <f t="shared" si="10"/>
        <v>64.3</v>
      </c>
      <c r="CR6" s="33">
        <f t="shared" si="10"/>
        <v>63.99</v>
      </c>
      <c r="CS6" s="33">
        <f t="shared" si="10"/>
        <v>62.01</v>
      </c>
      <c r="CT6" s="33">
        <f t="shared" si="10"/>
        <v>60.68</v>
      </c>
      <c r="CU6" s="32" t="str">
        <f>IF(CU7="","",IF(CU7="-","【-】","【"&amp;SUBSTITUTE(TEXT(CU7,"#,##0.00"),"-","△")&amp;"】"))</f>
        <v>【58.19】</v>
      </c>
      <c r="CV6" s="33">
        <f>IF(CV7="",NA(),CV7)</f>
        <v>80.430000000000007</v>
      </c>
      <c r="CW6" s="33">
        <f t="shared" ref="CW6:DE6" si="11">IF(CW7="",NA(),CW7)</f>
        <v>75.34</v>
      </c>
      <c r="CX6" s="33">
        <f t="shared" si="11"/>
        <v>78.06</v>
      </c>
      <c r="CY6" s="33">
        <f t="shared" si="11"/>
        <v>84.5</v>
      </c>
      <c r="CZ6" s="33">
        <f t="shared" si="11"/>
        <v>83.19</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0.37</v>
      </c>
      <c r="ED6" s="33">
        <f t="shared" ref="ED6:EL6" si="14">IF(ED7="",NA(),ED7)</f>
        <v>0.19</v>
      </c>
      <c r="EE6" s="33">
        <f t="shared" si="14"/>
        <v>0.18</v>
      </c>
      <c r="EF6" s="33">
        <f t="shared" si="14"/>
        <v>0.28999999999999998</v>
      </c>
      <c r="EG6" s="33">
        <f t="shared" si="14"/>
        <v>0.03</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313297</v>
      </c>
      <c r="D7" s="35">
        <v>47</v>
      </c>
      <c r="E7" s="35">
        <v>1</v>
      </c>
      <c r="F7" s="35">
        <v>0</v>
      </c>
      <c r="G7" s="35">
        <v>0</v>
      </c>
      <c r="H7" s="35" t="s">
        <v>93</v>
      </c>
      <c r="I7" s="35" t="s">
        <v>94</v>
      </c>
      <c r="J7" s="35" t="s">
        <v>95</v>
      </c>
      <c r="K7" s="35" t="s">
        <v>96</v>
      </c>
      <c r="L7" s="35" t="s">
        <v>97</v>
      </c>
      <c r="M7" s="36" t="s">
        <v>98</v>
      </c>
      <c r="N7" s="36" t="s">
        <v>99</v>
      </c>
      <c r="O7" s="36">
        <v>98.48</v>
      </c>
      <c r="P7" s="36">
        <v>2660</v>
      </c>
      <c r="Q7" s="36">
        <v>18197</v>
      </c>
      <c r="R7" s="36">
        <v>206.71</v>
      </c>
      <c r="S7" s="36">
        <v>88.03</v>
      </c>
      <c r="T7" s="36">
        <v>17806</v>
      </c>
      <c r="U7" s="36">
        <v>75.25</v>
      </c>
      <c r="V7" s="36">
        <v>236.62</v>
      </c>
      <c r="W7" s="36">
        <v>76.86</v>
      </c>
      <c r="X7" s="36">
        <v>76.040000000000006</v>
      </c>
      <c r="Y7" s="36">
        <v>79.849999999999994</v>
      </c>
      <c r="Z7" s="36">
        <v>78.8</v>
      </c>
      <c r="AA7" s="36">
        <v>84.33</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953.54</v>
      </c>
      <c r="BE7" s="36">
        <v>903.29</v>
      </c>
      <c r="BF7" s="36">
        <v>851.1</v>
      </c>
      <c r="BG7" s="36">
        <v>794.35</v>
      </c>
      <c r="BH7" s="36">
        <v>716.26</v>
      </c>
      <c r="BI7" s="36">
        <v>1358.75</v>
      </c>
      <c r="BJ7" s="36">
        <v>1355.28</v>
      </c>
      <c r="BK7" s="36">
        <v>1321.78</v>
      </c>
      <c r="BL7" s="36">
        <v>1326.51</v>
      </c>
      <c r="BM7" s="36">
        <v>1285.3599999999999</v>
      </c>
      <c r="BN7" s="36">
        <v>1239.32</v>
      </c>
      <c r="BO7" s="36">
        <v>68.78</v>
      </c>
      <c r="BP7" s="36">
        <v>66.61</v>
      </c>
      <c r="BQ7" s="36">
        <v>70.89</v>
      </c>
      <c r="BR7" s="36">
        <v>72.48</v>
      </c>
      <c r="BS7" s="36">
        <v>77.47</v>
      </c>
      <c r="BT7" s="36">
        <v>57.18</v>
      </c>
      <c r="BU7" s="36">
        <v>54.56</v>
      </c>
      <c r="BV7" s="36">
        <v>54.57</v>
      </c>
      <c r="BW7" s="36">
        <v>54.4</v>
      </c>
      <c r="BX7" s="36">
        <v>54.45</v>
      </c>
      <c r="BY7" s="36">
        <v>36.33</v>
      </c>
      <c r="BZ7" s="36">
        <v>197.99</v>
      </c>
      <c r="CA7" s="36">
        <v>206.51</v>
      </c>
      <c r="CB7" s="36">
        <v>197.37</v>
      </c>
      <c r="CC7" s="36">
        <v>188.28</v>
      </c>
      <c r="CD7" s="36">
        <v>183.45</v>
      </c>
      <c r="CE7" s="36">
        <v>295.62</v>
      </c>
      <c r="CF7" s="36">
        <v>314.44</v>
      </c>
      <c r="CG7" s="36">
        <v>318.02999999999997</v>
      </c>
      <c r="CH7" s="36">
        <v>325.14</v>
      </c>
      <c r="CI7" s="36">
        <v>332.75</v>
      </c>
      <c r="CJ7" s="36">
        <v>476.46</v>
      </c>
      <c r="CK7" s="36">
        <v>60.7</v>
      </c>
      <c r="CL7" s="36">
        <v>62.37</v>
      </c>
      <c r="CM7" s="36">
        <v>60.33</v>
      </c>
      <c r="CN7" s="36">
        <v>56.34</v>
      </c>
      <c r="CO7" s="36">
        <v>55.96</v>
      </c>
      <c r="CP7" s="36">
        <v>63.04</v>
      </c>
      <c r="CQ7" s="36">
        <v>64.3</v>
      </c>
      <c r="CR7" s="36">
        <v>63.99</v>
      </c>
      <c r="CS7" s="36">
        <v>62.01</v>
      </c>
      <c r="CT7" s="36">
        <v>60.68</v>
      </c>
      <c r="CU7" s="36">
        <v>58.19</v>
      </c>
      <c r="CV7" s="36">
        <v>80.430000000000007</v>
      </c>
      <c r="CW7" s="36">
        <v>75.34</v>
      </c>
      <c r="CX7" s="36">
        <v>78.06</v>
      </c>
      <c r="CY7" s="36">
        <v>84.5</v>
      </c>
      <c r="CZ7" s="36">
        <v>83.19</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0.37</v>
      </c>
      <c r="ED7" s="36">
        <v>0.19</v>
      </c>
      <c r="EE7" s="36">
        <v>0.18</v>
      </c>
      <c r="EF7" s="36">
        <v>0.28999999999999998</v>
      </c>
      <c r="EG7" s="36">
        <v>0.03</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YAZU</cp:lastModifiedBy>
  <cp:lastPrinted>2016-02-17T05:55:28Z</cp:lastPrinted>
  <dcterms:created xsi:type="dcterms:W3CDTF">2016-01-18T05:04:47Z</dcterms:created>
  <dcterms:modified xsi:type="dcterms:W3CDTF">2016-02-29T08:31:10Z</dcterms:modified>
</cp:coreProperties>
</file>