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I10" i="4" s="1"/>
  <c r="M6" i="5"/>
  <c r="B10" i="4" s="1"/>
  <c r="L6" i="5"/>
  <c r="K6" i="5"/>
  <c r="P8" i="4" s="1"/>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L8" i="4"/>
  <c r="W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<sst xmlns="http://schemas.openxmlformats.org/spreadsheetml/2006/main" count="221" uniqueCount="111">
  <si>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</si>
  <si>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</si>
  <si>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</si>
  <si>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</si>
  <si>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</si>
  <si>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</si>
  <si>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</si>
  <si>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</si>
  <si>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</si>
  <si>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</si>
  <si>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</si>
  <si>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</si>
  <si>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</si>
  <si>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</si>
  <si>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</si>
  <si>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</si>
  <si>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</si>
  <si>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</si>
  <si>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</si>
  <si>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</si>
  <si>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</si>
  <si>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</si>
  <si>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</si>
  <si>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</si>
  <si>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</si>
  <si>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</si>
  <si>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</si>
  <si>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</si>
  <si>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</si>
  <si>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</si>
  <si>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</si>
  <si>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</si>
  <si>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</si>
  <si>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</si>
  <si>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</si>
  <si>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</si>
  <si>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</si>
  <si>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</si>
  <si>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</si>
  <si>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</si>
  <si>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</si>
  <si>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</si>
  <si>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</si>
  <si>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</si>
  <si>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</si>
  <si>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</si>
  <si>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</si>
  <si>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</si>
  <si>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</si>
  <si>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</si>
  <si>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</si>
  <si>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</si>
  <si>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</si>
  <si>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</si>
  <si>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</si>
  <si>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</si>
  <si>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</si>
  <si>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</si>
  <si>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</si>
  <si>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</si>
  <si>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</si>
  <si>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</si>
  <si>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</si>
  <si>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</si>
  <si>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</si>
  <si>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</si>
  <si>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</si>
  <si>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</si>
  <si>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</si>
  <si>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</si>
  <si>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</si>
  <si>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</si>
  <si>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</si>
  <si>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</si>
  <si>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</si>
  <si>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</si>
  <si>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</si>
  <si>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</si>
  <si>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</si>
  <si>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</si>
  <si>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</si>
  <si>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</si>
  <si>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</si>
  <si>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</si>
  <si>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</si>
  <si>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</si>
  <si>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</si>
  <si>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</si>
  <si>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</si>
  <si>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</si>
  <si>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</si>
  <si>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</si>
  <si>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</si>
  <si>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</si>
  <si>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</si>
  <si>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</si>
  <si>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鳥取県　智頭町</t>
  </si>
  <si>
    <t>法非適用</t>
  </si>
  <si>
    <t>下水道事業</t>
  </si>
  <si>
    <t>特定環境保全公共下水道</t>
  </si>
  <si>
    <t>D3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</si>
  <si>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</si>
  <si>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</si>
  <si>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</si>
  <si>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</si>
  <si>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</si>
  <si>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</si>
  <si>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</si>
  <si>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汚水処理の費用に対して料金収入が少なく、経営は厳しい状況である。処理場等建設後25年以上経過しており、今後の修繕費用も多くなると思われるので、適正な維持管理を行い、健全な経営をめざしていきたい。</t>
    <rPh sb="0" eb="2">
      <t>オスイ</t>
    </rPh>
    <rPh sb="2" eb="4">
      <t>ショリ</t>
    </rPh>
    <rPh sb="5" eb="7">
      <t>ヒヨウ</t>
    </rPh>
    <rPh sb="8" eb="9">
      <t>タイ</t>
    </rPh>
    <rPh sb="11" eb="13">
      <t>リョウキン</t>
    </rPh>
    <rPh sb="13" eb="15">
      <t>シュウニュウ</t>
    </rPh>
    <rPh sb="16" eb="17">
      <t>スク</t>
    </rPh>
    <rPh sb="20" eb="22">
      <t>ケイエイ</t>
    </rPh>
    <rPh sb="23" eb="24">
      <t>キビ</t>
    </rPh>
    <rPh sb="26" eb="28">
      <t>ジョウキョウ</t>
    </rPh>
    <rPh sb="32" eb="35">
      <t>ショリジョウ</t>
    </rPh>
    <rPh sb="35" eb="36">
      <t>トウ</t>
    </rPh>
    <rPh sb="36" eb="38">
      <t>ケンセツ</t>
    </rPh>
    <rPh sb="38" eb="39">
      <t>ゴ</t>
    </rPh>
    <rPh sb="41" eb="44">
      <t>ネンイジョウ</t>
    </rPh>
    <rPh sb="44" eb="46">
      <t>ケイカ</t>
    </rPh>
    <rPh sb="51" eb="53">
      <t>コンゴ</t>
    </rPh>
    <rPh sb="54" eb="56">
      <t>シュウゼン</t>
    </rPh>
    <rPh sb="56" eb="58">
      <t>ヒヨウ</t>
    </rPh>
    <rPh sb="59" eb="60">
      <t>オオ</t>
    </rPh>
    <rPh sb="64" eb="65">
      <t>オモ</t>
    </rPh>
    <rPh sb="71" eb="73">
      <t>テキセイ</t>
    </rPh>
    <rPh sb="74" eb="76">
      <t>イジ</t>
    </rPh>
    <rPh sb="76" eb="78">
      <t>カンリ</t>
    </rPh>
    <rPh sb="79" eb="80">
      <t>オコナ</t>
    </rPh>
    <rPh sb="82" eb="84">
      <t>ケンゼン</t>
    </rPh>
    <rPh sb="85" eb="87">
      <t>ケイエイ</t>
    </rPh>
    <phoneticPr fontId="4"/>
  </si>
  <si>
    <t>①値は例年と大きく変わらないが41％程度であり、赤字経営となっている。経営改善に向けた取り組みが必要である。
④値は年々減少傾向にあり、平均値よりも低い値となっている。
⑤例年より高い数値となっているが、資本費平準化債の発行による収入をもって償還した地方債元金償還金の額の関係によるもので、日常的な汚水処理に係る経費は例年と大きな差はない。平均以上ではあるが、今後も経費回収率の向上に向けた取り組みが必要である。
⑥例年より低い数値となっているが、⑤と同様の理由である。平均とほぼ同等である。
⑦例年ほぼ同等の値で平均以上である。値は55％程度であり、今後水洗化率が向上しても十分対応可能な状態である。
⑧水洗化率については、７７％台で横ばいであり、今後の向上に向けて取り組みに力を入れる必要がある。</t>
    <rPh sb="1" eb="2">
      <t>アタイ</t>
    </rPh>
    <rPh sb="3" eb="5">
      <t>レイネン</t>
    </rPh>
    <rPh sb="6" eb="7">
      <t>オオ</t>
    </rPh>
    <rPh sb="9" eb="10">
      <t>カ</t>
    </rPh>
    <rPh sb="18" eb="20">
      <t>テイド</t>
    </rPh>
    <rPh sb="24" eb="26">
      <t>アカジ</t>
    </rPh>
    <rPh sb="26" eb="28">
      <t>ケイエイ</t>
    </rPh>
    <rPh sb="35" eb="37">
      <t>ケイエイ</t>
    </rPh>
    <rPh sb="37" eb="39">
      <t>カイゼン</t>
    </rPh>
    <rPh sb="40" eb="41">
      <t>ム</t>
    </rPh>
    <rPh sb="43" eb="44">
      <t>ト</t>
    </rPh>
    <rPh sb="45" eb="46">
      <t>ク</t>
    </rPh>
    <rPh sb="48" eb="50">
      <t>ヒツヨウ</t>
    </rPh>
    <rPh sb="56" eb="57">
      <t>アタイ</t>
    </rPh>
    <rPh sb="58" eb="60">
      <t>ネンネン</t>
    </rPh>
    <rPh sb="60" eb="62">
      <t>ゲンショウ</t>
    </rPh>
    <rPh sb="62" eb="64">
      <t>ケイコウ</t>
    </rPh>
    <rPh sb="68" eb="71">
      <t>ヘイキンチ</t>
    </rPh>
    <rPh sb="74" eb="75">
      <t>ヒク</t>
    </rPh>
    <rPh sb="76" eb="77">
      <t>アタイ</t>
    </rPh>
    <rPh sb="86" eb="88">
      <t>レイネン</t>
    </rPh>
    <rPh sb="90" eb="91">
      <t>タカ</t>
    </rPh>
    <rPh sb="92" eb="94">
      <t>スウチ</t>
    </rPh>
    <rPh sb="102" eb="104">
      <t>シホン</t>
    </rPh>
    <rPh sb="104" eb="105">
      <t>ヒ</t>
    </rPh>
    <rPh sb="105" eb="108">
      <t>ヘイジュンカ</t>
    </rPh>
    <rPh sb="108" eb="109">
      <t>サイ</t>
    </rPh>
    <rPh sb="110" eb="112">
      <t>ハッコウ</t>
    </rPh>
    <rPh sb="115" eb="117">
      <t>シュウニュウ</t>
    </rPh>
    <rPh sb="121" eb="123">
      <t>ショウカン</t>
    </rPh>
    <rPh sb="125" eb="128">
      <t>チホウサイ</t>
    </rPh>
    <rPh sb="128" eb="130">
      <t>ガンキン</t>
    </rPh>
    <rPh sb="130" eb="132">
      <t>ショウカン</t>
    </rPh>
    <rPh sb="132" eb="133">
      <t>キン</t>
    </rPh>
    <rPh sb="134" eb="135">
      <t>ガク</t>
    </rPh>
    <rPh sb="136" eb="138">
      <t>カンケイ</t>
    </rPh>
    <rPh sb="145" eb="148">
      <t>ニチジョウテキ</t>
    </rPh>
    <rPh sb="149" eb="151">
      <t>オスイ</t>
    </rPh>
    <rPh sb="151" eb="153">
      <t>ショリ</t>
    </rPh>
    <rPh sb="154" eb="155">
      <t>カカワ</t>
    </rPh>
    <rPh sb="156" eb="158">
      <t>ケイヒ</t>
    </rPh>
    <rPh sb="159" eb="161">
      <t>レイネン</t>
    </rPh>
    <rPh sb="162" eb="163">
      <t>オオ</t>
    </rPh>
    <rPh sb="165" eb="166">
      <t>サ</t>
    </rPh>
    <rPh sb="170" eb="172">
      <t>ヘイキン</t>
    </rPh>
    <rPh sb="172" eb="174">
      <t>イジョウ</t>
    </rPh>
    <rPh sb="180" eb="182">
      <t>コンゴ</t>
    </rPh>
    <rPh sb="183" eb="185">
      <t>ケイヒ</t>
    </rPh>
    <rPh sb="185" eb="187">
      <t>カイシュウ</t>
    </rPh>
    <rPh sb="187" eb="188">
      <t>リツ</t>
    </rPh>
    <rPh sb="189" eb="191">
      <t>コウジョウ</t>
    </rPh>
    <rPh sb="192" eb="193">
      <t>ム</t>
    </rPh>
    <rPh sb="195" eb="196">
      <t>ト</t>
    </rPh>
    <rPh sb="197" eb="198">
      <t>ク</t>
    </rPh>
    <rPh sb="200" eb="202">
      <t>ヒツヨウ</t>
    </rPh>
    <rPh sb="208" eb="210">
      <t>レイネン</t>
    </rPh>
    <rPh sb="212" eb="213">
      <t>ヒク</t>
    </rPh>
    <rPh sb="214" eb="216">
      <t>スウチ</t>
    </rPh>
    <rPh sb="226" eb="228">
      <t>ドウヨウ</t>
    </rPh>
    <rPh sb="229" eb="231">
      <t>リユウ</t>
    </rPh>
    <rPh sb="235" eb="237">
      <t>ヘイキン</t>
    </rPh>
    <rPh sb="240" eb="242">
      <t>ドウトウ</t>
    </rPh>
    <rPh sb="248" eb="250">
      <t>レイネン</t>
    </rPh>
    <rPh sb="252" eb="254">
      <t>ドウトウ</t>
    </rPh>
    <rPh sb="255" eb="256">
      <t>アタイ</t>
    </rPh>
    <rPh sb="257" eb="259">
      <t>ヘイキン</t>
    </rPh>
    <rPh sb="259" eb="261">
      <t>イジョウ</t>
    </rPh>
    <rPh sb="265" eb="266">
      <t>アタイ</t>
    </rPh>
    <rPh sb="270" eb="272">
      <t>テイド</t>
    </rPh>
    <rPh sb="276" eb="278">
      <t>コンゴ</t>
    </rPh>
    <rPh sb="278" eb="281">
      <t>スイセンカ</t>
    </rPh>
    <rPh sb="281" eb="282">
      <t>リツ</t>
    </rPh>
    <rPh sb="283" eb="285">
      <t>コウジョウ</t>
    </rPh>
    <rPh sb="288" eb="290">
      <t>ジュウブン</t>
    </rPh>
    <rPh sb="290" eb="292">
      <t>タイオウ</t>
    </rPh>
    <rPh sb="292" eb="294">
      <t>カノウ</t>
    </rPh>
    <rPh sb="295" eb="297">
      <t>ジョウタイ</t>
    </rPh>
    <rPh sb="303" eb="306">
      <t>スイセンカ</t>
    </rPh>
    <rPh sb="306" eb="307">
      <t>リツ</t>
    </rPh>
    <rPh sb="316" eb="317">
      <t>ダイ</t>
    </rPh>
    <rPh sb="318" eb="319">
      <t>ヨコ</t>
    </rPh>
    <rPh sb="325" eb="327">
      <t>コンゴ</t>
    </rPh>
    <rPh sb="328" eb="330">
      <t>コウジョウ</t>
    </rPh>
    <rPh sb="331" eb="332">
      <t>ム</t>
    </rPh>
    <rPh sb="334" eb="335">
      <t>ト</t>
    </rPh>
    <rPh sb="336" eb="337">
      <t>ク</t>
    </rPh>
    <rPh sb="339" eb="340">
      <t>チカラ</t>
    </rPh>
    <rPh sb="341" eb="342">
      <t>イ</t>
    </rPh>
    <rPh sb="344" eb="346">
      <t>ヒツヨウ</t>
    </rPh>
    <phoneticPr fontId="4"/>
  </si>
  <si>
    <t>管渠については、耐用年数に達しておらず、緊急的に更新する必要性が無かったため、管渠改善率は低い数値を推移している。今後は耐用年数を考慮しながら、計画的な長寿命化事業を行う必要が出てくると考えられ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</si>
</sst>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1888512"/>
        <c:axId val="31890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0.05</c:v>
                </c:pt>
                <c:pt idx="1">
                  <c:v>0.05</c:v>
                </c:pt>
                <c:pt idx="2">
                  <c:v>0.05</c:v>
                </c:pt>
                <c:pt idx="3">
                  <c:v>7.0000000000000007E-2</c:v>
                </c:pt>
                <c:pt idx="4">
                  <c:v>0.08</c:v>
                </c:pt>
              </c:numCache>
            </c:numRef>
          </c:val>
          <c:smooth val="0"/>
        </c:ser>
        <c:dLbls>
          <c:showLegendKey val="0"/>
          <c:showVal val="0"/>
          <c:showCatName val="0"/>
          <c:showSerName val="0"/>
          <c:showPercent val="0"/>
          <c:showBubbleSize val="0"/>
        </c:dLbls>
        <c:marker val="1"/>
        <c:smooth val="0"/>
        <c:axId val="31888512"/>
        <c:axId val="31890432"/>
      </c:lineChart>
      <c:dateAx>
        <c:axId val="31888512"/>
        <c:scaling>
          <c:orientation val="minMax"/>
        </c:scaling>
        <c:delete val="1"/>
        <c:axPos val="b"/>
        <c:numFmt formatCode="ge" sourceLinked="1"/>
        <c:majorTickMark val="none"/>
        <c:minorTickMark val="none"/>
        <c:tickLblPos val="none"/>
        <c:crossAx val="31890432"/>
        <c:crosses val="autoZero"/>
        <c:auto val="1"/>
        <c:lblOffset val="100"/>
        <c:baseTimeUnit val="years"/>
      </c:dateAx>
      <c:valAx>
        <c:axId val="31890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88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55.5</c:v>
                </c:pt>
                <c:pt idx="1">
                  <c:v>38.799999999999997</c:v>
                </c:pt>
                <c:pt idx="2">
                  <c:v>56.15</c:v>
                </c:pt>
                <c:pt idx="3">
                  <c:v>55.9</c:v>
                </c:pt>
                <c:pt idx="4">
                  <c:v>55.45</c:v>
                </c:pt>
              </c:numCache>
            </c:numRef>
          </c:val>
        </c:ser>
        <c:dLbls>
          <c:showLegendKey val="0"/>
          <c:showVal val="0"/>
          <c:showCatName val="0"/>
          <c:showSerName val="0"/>
          <c:showPercent val="0"/>
          <c:showBubbleSize val="0"/>
        </c:dLbls>
        <c:gapWidth val="150"/>
        <c:axId val="90662400"/>
        <c:axId val="90664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36.18</c:v>
                </c:pt>
                <c:pt idx="1">
                  <c:v>36.799999999999997</c:v>
                </c:pt>
                <c:pt idx="2">
                  <c:v>36.67</c:v>
                </c:pt>
                <c:pt idx="3">
                  <c:v>36.200000000000003</c:v>
                </c:pt>
                <c:pt idx="4">
                  <c:v>34.74</c:v>
                </c:pt>
              </c:numCache>
            </c:numRef>
          </c:val>
          <c:smooth val="0"/>
        </c:ser>
        <c:dLbls>
          <c:showLegendKey val="0"/>
          <c:showVal val="0"/>
          <c:showCatName val="0"/>
          <c:showSerName val="0"/>
          <c:showPercent val="0"/>
          <c:showBubbleSize val="0"/>
        </c:dLbls>
        <c:marker val="1"/>
        <c:smooth val="0"/>
        <c:axId val="90662400"/>
        <c:axId val="90664320"/>
      </c:lineChart>
      <c:dateAx>
        <c:axId val="90662400"/>
        <c:scaling>
          <c:orientation val="minMax"/>
        </c:scaling>
        <c:delete val="1"/>
        <c:axPos val="b"/>
        <c:numFmt formatCode="ge" sourceLinked="1"/>
        <c:majorTickMark val="none"/>
        <c:minorTickMark val="none"/>
        <c:tickLblPos val="none"/>
        <c:crossAx val="90664320"/>
        <c:crosses val="autoZero"/>
        <c:auto val="1"/>
        <c:lblOffset val="100"/>
        <c:baseTimeUnit val="years"/>
      </c:dateAx>
      <c:valAx>
        <c:axId val="90664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662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72.05</c:v>
                </c:pt>
                <c:pt idx="1">
                  <c:v>73.040000000000006</c:v>
                </c:pt>
                <c:pt idx="2">
                  <c:v>76.19</c:v>
                </c:pt>
                <c:pt idx="3">
                  <c:v>77.84</c:v>
                </c:pt>
                <c:pt idx="4">
                  <c:v>77.44</c:v>
                </c:pt>
              </c:numCache>
            </c:numRef>
          </c:val>
        </c:ser>
        <c:dLbls>
          <c:showLegendKey val="0"/>
          <c:showVal val="0"/>
          <c:showCatName val="0"/>
          <c:showSerName val="0"/>
          <c:showPercent val="0"/>
          <c:showBubbleSize val="0"/>
        </c:dLbls>
        <c:gapWidth val="150"/>
        <c:axId val="91886720"/>
        <c:axId val="91888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72.14</c:v>
                </c:pt>
                <c:pt idx="1">
                  <c:v>71.62</c:v>
                </c:pt>
                <c:pt idx="2">
                  <c:v>71.239999999999995</c:v>
                </c:pt>
                <c:pt idx="3">
                  <c:v>71.069999999999993</c:v>
                </c:pt>
                <c:pt idx="4">
                  <c:v>70.14</c:v>
                </c:pt>
              </c:numCache>
            </c:numRef>
          </c:val>
          <c:smooth val="0"/>
        </c:ser>
        <c:dLbls>
          <c:showLegendKey val="0"/>
          <c:showVal val="0"/>
          <c:showCatName val="0"/>
          <c:showSerName val="0"/>
          <c:showPercent val="0"/>
          <c:showBubbleSize val="0"/>
        </c:dLbls>
        <c:marker val="1"/>
        <c:smooth val="0"/>
        <c:axId val="91886720"/>
        <c:axId val="91888640"/>
      </c:lineChart>
      <c:dateAx>
        <c:axId val="91886720"/>
        <c:scaling>
          <c:orientation val="minMax"/>
        </c:scaling>
        <c:delete val="1"/>
        <c:axPos val="b"/>
        <c:numFmt formatCode="ge" sourceLinked="1"/>
        <c:majorTickMark val="none"/>
        <c:minorTickMark val="none"/>
        <c:tickLblPos val="none"/>
        <c:crossAx val="91888640"/>
        <c:crosses val="autoZero"/>
        <c:auto val="1"/>
        <c:lblOffset val="100"/>
        <c:baseTimeUnit val="years"/>
      </c:dateAx>
      <c:valAx>
        <c:axId val="91888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886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40.01</c:v>
                </c:pt>
                <c:pt idx="1">
                  <c:v>37.35</c:v>
                </c:pt>
                <c:pt idx="2">
                  <c:v>41.17</c:v>
                </c:pt>
                <c:pt idx="3">
                  <c:v>41.99</c:v>
                </c:pt>
                <c:pt idx="4">
                  <c:v>41.26</c:v>
                </c:pt>
              </c:numCache>
            </c:numRef>
          </c:val>
        </c:ser>
        <c:dLbls>
          <c:showLegendKey val="0"/>
          <c:showVal val="0"/>
          <c:showCatName val="0"/>
          <c:showSerName val="0"/>
          <c:showPercent val="0"/>
          <c:showBubbleSize val="0"/>
        </c:dLbls>
        <c:gapWidth val="150"/>
        <c:axId val="45822720"/>
        <c:axId val="45824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5822720"/>
        <c:axId val="45824640"/>
      </c:lineChart>
      <c:dateAx>
        <c:axId val="45822720"/>
        <c:scaling>
          <c:orientation val="minMax"/>
        </c:scaling>
        <c:delete val="1"/>
        <c:axPos val="b"/>
        <c:numFmt formatCode="ge" sourceLinked="1"/>
        <c:majorTickMark val="none"/>
        <c:minorTickMark val="none"/>
        <c:tickLblPos val="none"/>
        <c:crossAx val="45824640"/>
        <c:crosses val="autoZero"/>
        <c:auto val="1"/>
        <c:lblOffset val="100"/>
        <c:baseTimeUnit val="years"/>
      </c:dateAx>
      <c:valAx>
        <c:axId val="45824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822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5842816"/>
        <c:axId val="45844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5842816"/>
        <c:axId val="45844736"/>
      </c:lineChart>
      <c:dateAx>
        <c:axId val="45842816"/>
        <c:scaling>
          <c:orientation val="minMax"/>
        </c:scaling>
        <c:delete val="1"/>
        <c:axPos val="b"/>
        <c:numFmt formatCode="ge" sourceLinked="1"/>
        <c:majorTickMark val="none"/>
        <c:minorTickMark val="none"/>
        <c:tickLblPos val="none"/>
        <c:crossAx val="45844736"/>
        <c:crosses val="autoZero"/>
        <c:auto val="1"/>
        <c:lblOffset val="100"/>
        <c:baseTimeUnit val="years"/>
      </c:dateAx>
      <c:valAx>
        <c:axId val="45844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842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8559616"/>
        <c:axId val="88561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8559616"/>
        <c:axId val="88561536"/>
      </c:lineChart>
      <c:dateAx>
        <c:axId val="88559616"/>
        <c:scaling>
          <c:orientation val="minMax"/>
        </c:scaling>
        <c:delete val="1"/>
        <c:axPos val="b"/>
        <c:numFmt formatCode="ge" sourceLinked="1"/>
        <c:majorTickMark val="none"/>
        <c:minorTickMark val="none"/>
        <c:tickLblPos val="none"/>
        <c:crossAx val="88561536"/>
        <c:crosses val="autoZero"/>
        <c:auto val="1"/>
        <c:lblOffset val="100"/>
        <c:baseTimeUnit val="years"/>
      </c:dateAx>
      <c:valAx>
        <c:axId val="88561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559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8598016"/>
        <c:axId val="88599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8598016"/>
        <c:axId val="88599936"/>
      </c:lineChart>
      <c:dateAx>
        <c:axId val="88598016"/>
        <c:scaling>
          <c:orientation val="minMax"/>
        </c:scaling>
        <c:delete val="1"/>
        <c:axPos val="b"/>
        <c:numFmt formatCode="ge" sourceLinked="1"/>
        <c:majorTickMark val="none"/>
        <c:minorTickMark val="none"/>
        <c:tickLblPos val="none"/>
        <c:crossAx val="88599936"/>
        <c:crosses val="autoZero"/>
        <c:auto val="1"/>
        <c:lblOffset val="100"/>
        <c:baseTimeUnit val="years"/>
      </c:dateAx>
      <c:valAx>
        <c:axId val="88599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598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0472448"/>
        <c:axId val="90474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0472448"/>
        <c:axId val="90474368"/>
      </c:lineChart>
      <c:dateAx>
        <c:axId val="90472448"/>
        <c:scaling>
          <c:orientation val="minMax"/>
        </c:scaling>
        <c:delete val="1"/>
        <c:axPos val="b"/>
        <c:numFmt formatCode="ge" sourceLinked="1"/>
        <c:majorTickMark val="none"/>
        <c:minorTickMark val="none"/>
        <c:tickLblPos val="none"/>
        <c:crossAx val="90474368"/>
        <c:crosses val="autoZero"/>
        <c:auto val="1"/>
        <c:lblOffset val="100"/>
        <c:baseTimeUnit val="years"/>
      </c:dateAx>
      <c:valAx>
        <c:axId val="90474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472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2087.4899999999998</c:v>
                </c:pt>
                <c:pt idx="1">
                  <c:v>2781.43</c:v>
                </c:pt>
                <c:pt idx="2">
                  <c:v>1713.75</c:v>
                </c:pt>
                <c:pt idx="3">
                  <c:v>1335.3</c:v>
                </c:pt>
                <c:pt idx="4">
                  <c:v>1152.7</c:v>
                </c:pt>
              </c:numCache>
            </c:numRef>
          </c:val>
        </c:ser>
        <c:dLbls>
          <c:showLegendKey val="0"/>
          <c:showVal val="0"/>
          <c:showCatName val="0"/>
          <c:showSerName val="0"/>
          <c:showPercent val="0"/>
          <c:showBubbleSize val="0"/>
        </c:dLbls>
        <c:gapWidth val="150"/>
        <c:axId val="90491904"/>
        <c:axId val="90494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1868.17</c:v>
                </c:pt>
                <c:pt idx="1">
                  <c:v>1835.56</c:v>
                </c:pt>
                <c:pt idx="2">
                  <c:v>1716.82</c:v>
                </c:pt>
                <c:pt idx="3">
                  <c:v>1554.05</c:v>
                </c:pt>
                <c:pt idx="4">
                  <c:v>1671.86</c:v>
                </c:pt>
              </c:numCache>
            </c:numRef>
          </c:val>
          <c:smooth val="0"/>
        </c:ser>
        <c:dLbls>
          <c:showLegendKey val="0"/>
          <c:showVal val="0"/>
          <c:showCatName val="0"/>
          <c:showSerName val="0"/>
          <c:showPercent val="0"/>
          <c:showBubbleSize val="0"/>
        </c:dLbls>
        <c:marker val="1"/>
        <c:smooth val="0"/>
        <c:axId val="90491904"/>
        <c:axId val="90494080"/>
      </c:lineChart>
      <c:dateAx>
        <c:axId val="90491904"/>
        <c:scaling>
          <c:orientation val="minMax"/>
        </c:scaling>
        <c:delete val="1"/>
        <c:axPos val="b"/>
        <c:numFmt formatCode="ge" sourceLinked="1"/>
        <c:majorTickMark val="none"/>
        <c:minorTickMark val="none"/>
        <c:tickLblPos val="none"/>
        <c:crossAx val="90494080"/>
        <c:crosses val="autoZero"/>
        <c:auto val="1"/>
        <c:lblOffset val="100"/>
        <c:baseTimeUnit val="years"/>
      </c:dateAx>
      <c:valAx>
        <c:axId val="90494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491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32.549999999999997</c:v>
                </c:pt>
                <c:pt idx="1">
                  <c:v>30.82</c:v>
                </c:pt>
                <c:pt idx="2">
                  <c:v>30.76</c:v>
                </c:pt>
                <c:pt idx="3">
                  <c:v>33.54</c:v>
                </c:pt>
                <c:pt idx="4">
                  <c:v>58.67</c:v>
                </c:pt>
              </c:numCache>
            </c:numRef>
          </c:val>
        </c:ser>
        <c:dLbls>
          <c:showLegendKey val="0"/>
          <c:showVal val="0"/>
          <c:showCatName val="0"/>
          <c:showSerName val="0"/>
          <c:showPercent val="0"/>
          <c:showBubbleSize val="0"/>
        </c:dLbls>
        <c:gapWidth val="150"/>
        <c:axId val="90593920"/>
        <c:axId val="90604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55.15</c:v>
                </c:pt>
                <c:pt idx="1">
                  <c:v>52.89</c:v>
                </c:pt>
                <c:pt idx="2">
                  <c:v>51.73</c:v>
                </c:pt>
                <c:pt idx="3">
                  <c:v>53.01</c:v>
                </c:pt>
                <c:pt idx="4">
                  <c:v>50.54</c:v>
                </c:pt>
              </c:numCache>
            </c:numRef>
          </c:val>
          <c:smooth val="0"/>
        </c:ser>
        <c:dLbls>
          <c:showLegendKey val="0"/>
          <c:showVal val="0"/>
          <c:showCatName val="0"/>
          <c:showSerName val="0"/>
          <c:showPercent val="0"/>
          <c:showBubbleSize val="0"/>
        </c:dLbls>
        <c:marker val="1"/>
        <c:smooth val="0"/>
        <c:axId val="90593920"/>
        <c:axId val="90604288"/>
      </c:lineChart>
      <c:dateAx>
        <c:axId val="90593920"/>
        <c:scaling>
          <c:orientation val="minMax"/>
        </c:scaling>
        <c:delete val="1"/>
        <c:axPos val="b"/>
        <c:numFmt formatCode="ge" sourceLinked="1"/>
        <c:majorTickMark val="none"/>
        <c:minorTickMark val="none"/>
        <c:tickLblPos val="none"/>
        <c:crossAx val="90604288"/>
        <c:crosses val="autoZero"/>
        <c:auto val="1"/>
        <c:lblOffset val="100"/>
        <c:baseTimeUnit val="years"/>
      </c:dateAx>
      <c:valAx>
        <c:axId val="90604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593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559.16999999999996</c:v>
                </c:pt>
                <c:pt idx="1">
                  <c:v>608.69000000000005</c:v>
                </c:pt>
                <c:pt idx="2">
                  <c:v>593.89</c:v>
                </c:pt>
                <c:pt idx="3">
                  <c:v>556.54999999999995</c:v>
                </c:pt>
                <c:pt idx="4">
                  <c:v>329.91</c:v>
                </c:pt>
              </c:numCache>
            </c:numRef>
          </c:val>
        </c:ser>
        <c:dLbls>
          <c:showLegendKey val="0"/>
          <c:showVal val="0"/>
          <c:showCatName val="0"/>
          <c:showSerName val="0"/>
          <c:showPercent val="0"/>
          <c:showBubbleSize val="0"/>
        </c:dLbls>
        <c:gapWidth val="150"/>
        <c:axId val="90617728"/>
        <c:axId val="90636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283.05</c:v>
                </c:pt>
                <c:pt idx="1">
                  <c:v>300.52</c:v>
                </c:pt>
                <c:pt idx="2">
                  <c:v>310.47000000000003</c:v>
                </c:pt>
                <c:pt idx="3">
                  <c:v>299.39</c:v>
                </c:pt>
                <c:pt idx="4">
                  <c:v>320.36</c:v>
                </c:pt>
              </c:numCache>
            </c:numRef>
          </c:val>
          <c:smooth val="0"/>
        </c:ser>
        <c:dLbls>
          <c:showLegendKey val="0"/>
          <c:showVal val="0"/>
          <c:showCatName val="0"/>
          <c:showSerName val="0"/>
          <c:showPercent val="0"/>
          <c:showBubbleSize val="0"/>
        </c:dLbls>
        <c:marker val="1"/>
        <c:smooth val="0"/>
        <c:axId val="90617728"/>
        <c:axId val="90636288"/>
      </c:lineChart>
      <c:dateAx>
        <c:axId val="90617728"/>
        <c:scaling>
          <c:orientation val="minMax"/>
        </c:scaling>
        <c:delete val="1"/>
        <c:axPos val="b"/>
        <c:numFmt formatCode="ge" sourceLinked="1"/>
        <c:majorTickMark val="none"/>
        <c:minorTickMark val="none"/>
        <c:tickLblPos val="none"/>
        <c:crossAx val="90636288"/>
        <c:crosses val="autoZero"/>
        <c:auto val="1"/>
        <c:lblOffset val="100"/>
        <c:baseTimeUnit val="years"/>
      </c:dateAx>
      <c:valAx>
        <c:axId val="90636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61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【1,479.31】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【80.39】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【41.06】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【253.12】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【63.50】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X31" zoomScale="90" zoomScaleNormal="90" workbookViewId="0">
      <selection activeCell="BO87" sqref="BO87"/>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鳥取県　智頭町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特定環境保全公共下水道</v>
      </c>
      <c r="Q8" s="70"/>
      <c r="R8" s="70"/>
      <c r="S8" s="70"/>
      <c r="T8" s="70"/>
      <c r="U8" s="70"/>
      <c r="V8" s="70"/>
      <c r="W8" s="70" t="str">
        <f>データ!L6</f>
        <v>D3</v>
      </c>
      <c r="X8" s="70"/>
      <c r="Y8" s="70"/>
      <c r="Z8" s="70"/>
      <c r="AA8" s="70"/>
      <c r="AB8" s="70"/>
      <c r="AC8" s="70"/>
      <c r="AD8" s="3"/>
      <c r="AE8" s="3"/>
      <c r="AF8" s="3"/>
      <c r="AG8" s="3"/>
      <c r="AH8" s="3"/>
      <c r="AI8" s="3"/>
      <c r="AJ8" s="3"/>
      <c r="AK8" s="3"/>
      <c r="AL8" s="64">
        <f>データ!R6</f>
        <v>7653</v>
      </c>
      <c r="AM8" s="64"/>
      <c r="AN8" s="64"/>
      <c r="AO8" s="64"/>
      <c r="AP8" s="64"/>
      <c r="AQ8" s="64"/>
      <c r="AR8" s="64"/>
      <c r="AS8" s="64"/>
      <c r="AT8" s="63">
        <f>データ!S6</f>
        <v>224.7</v>
      </c>
      <c r="AU8" s="63"/>
      <c r="AV8" s="63"/>
      <c r="AW8" s="63"/>
      <c r="AX8" s="63"/>
      <c r="AY8" s="63"/>
      <c r="AZ8" s="63"/>
      <c r="BA8" s="63"/>
      <c r="BB8" s="63">
        <f>データ!T6</f>
        <v>34.06</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47.74</v>
      </c>
      <c r="Q10" s="63"/>
      <c r="R10" s="63"/>
      <c r="S10" s="63"/>
      <c r="T10" s="63"/>
      <c r="U10" s="63"/>
      <c r="V10" s="63"/>
      <c r="W10" s="63">
        <f>データ!P6</f>
        <v>100</v>
      </c>
      <c r="X10" s="63"/>
      <c r="Y10" s="63"/>
      <c r="Z10" s="63"/>
      <c r="AA10" s="63"/>
      <c r="AB10" s="63"/>
      <c r="AC10" s="63"/>
      <c r="AD10" s="64">
        <f>データ!Q6</f>
        <v>4320</v>
      </c>
      <c r="AE10" s="64"/>
      <c r="AF10" s="64"/>
      <c r="AG10" s="64"/>
      <c r="AH10" s="64"/>
      <c r="AI10" s="64"/>
      <c r="AJ10" s="64"/>
      <c r="AK10" s="2"/>
      <c r="AL10" s="64">
        <f>データ!U6</f>
        <v>3635</v>
      </c>
      <c r="AM10" s="64"/>
      <c r="AN10" s="64"/>
      <c r="AO10" s="64"/>
      <c r="AP10" s="64"/>
      <c r="AQ10" s="64"/>
      <c r="AR10" s="64"/>
      <c r="AS10" s="64"/>
      <c r="AT10" s="63">
        <f>データ!V6</f>
        <v>1.24</v>
      </c>
      <c r="AU10" s="63"/>
      <c r="AV10" s="63"/>
      <c r="AW10" s="63"/>
      <c r="AX10" s="63"/>
      <c r="AY10" s="63"/>
      <c r="AZ10" s="63"/>
      <c r="BA10" s="63"/>
      <c r="BB10" s="63">
        <f>データ!W6</f>
        <v>2931.45</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109</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110</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108</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313289</v>
      </c>
      <c r="D6" s="31">
        <f t="shared" si="3"/>
        <v>47</v>
      </c>
      <c r="E6" s="31">
        <f t="shared" si="3"/>
        <v>17</v>
      </c>
      <c r="F6" s="31">
        <f t="shared" si="3"/>
        <v>4</v>
      </c>
      <c r="G6" s="31">
        <f t="shared" si="3"/>
        <v>0</v>
      </c>
      <c r="H6" s="31" t="str">
        <f t="shared" si="3"/>
        <v>鳥取県　智頭町</v>
      </c>
      <c r="I6" s="31" t="str">
        <f t="shared" si="3"/>
        <v>法非適用</v>
      </c>
      <c r="J6" s="31" t="str">
        <f t="shared" si="3"/>
        <v>下水道事業</v>
      </c>
      <c r="K6" s="31" t="str">
        <f t="shared" si="3"/>
        <v>特定環境保全公共下水道</v>
      </c>
      <c r="L6" s="31" t="str">
        <f t="shared" si="3"/>
        <v>D3</v>
      </c>
      <c r="M6" s="32" t="str">
        <f t="shared" si="3"/>
        <v>-</v>
      </c>
      <c r="N6" s="32" t="str">
        <f t="shared" si="3"/>
        <v>該当数値なし</v>
      </c>
      <c r="O6" s="32">
        <f t="shared" si="3"/>
        <v>47.74</v>
      </c>
      <c r="P6" s="32">
        <f t="shared" si="3"/>
        <v>100</v>
      </c>
      <c r="Q6" s="32">
        <f t="shared" si="3"/>
        <v>4320</v>
      </c>
      <c r="R6" s="32">
        <f t="shared" si="3"/>
        <v>7653</v>
      </c>
      <c r="S6" s="32">
        <f t="shared" si="3"/>
        <v>224.7</v>
      </c>
      <c r="T6" s="32">
        <f t="shared" si="3"/>
        <v>34.06</v>
      </c>
      <c r="U6" s="32">
        <f t="shared" si="3"/>
        <v>3635</v>
      </c>
      <c r="V6" s="32">
        <f t="shared" si="3"/>
        <v>1.24</v>
      </c>
      <c r="W6" s="32">
        <f t="shared" si="3"/>
        <v>2931.45</v>
      </c>
      <c r="X6" s="33">
        <f>IF(X7="",NA(),X7)</f>
        <v>40.01</v>
      </c>
      <c r="Y6" s="33">
        <f t="shared" ref="Y6:AG6" si="4">IF(Y7="",NA(),Y7)</f>
        <v>37.35</v>
      </c>
      <c r="Z6" s="33">
        <f t="shared" si="4"/>
        <v>41.17</v>
      </c>
      <c r="AA6" s="33">
        <f t="shared" si="4"/>
        <v>41.99</v>
      </c>
      <c r="AB6" s="33">
        <f t="shared" si="4"/>
        <v>41.26</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2087.4899999999998</v>
      </c>
      <c r="BF6" s="33">
        <f t="shared" ref="BF6:BN6" si="7">IF(BF7="",NA(),BF7)</f>
        <v>2781.43</v>
      </c>
      <c r="BG6" s="33">
        <f t="shared" si="7"/>
        <v>1713.75</v>
      </c>
      <c r="BH6" s="33">
        <f t="shared" si="7"/>
        <v>1335.3</v>
      </c>
      <c r="BI6" s="33">
        <f t="shared" si="7"/>
        <v>1152.7</v>
      </c>
      <c r="BJ6" s="33">
        <f t="shared" si="7"/>
        <v>1868.17</v>
      </c>
      <c r="BK6" s="33">
        <f t="shared" si="7"/>
        <v>1835.56</v>
      </c>
      <c r="BL6" s="33">
        <f t="shared" si="7"/>
        <v>1716.82</v>
      </c>
      <c r="BM6" s="33">
        <f t="shared" si="7"/>
        <v>1554.05</v>
      </c>
      <c r="BN6" s="33">
        <f t="shared" si="7"/>
        <v>1671.86</v>
      </c>
      <c r="BO6" s="32" t="str">
        <f>IF(BO7="","",IF(BO7="-","【-】","【"&amp;SUBSTITUTE(TEXT(BO7,"#,##0.00"),"-","△")&amp;"】"))</f>
        <v>【1,479.31】</v>
      </c>
      <c r="BP6" s="33">
        <f>IF(BP7="",NA(),BP7)</f>
        <v>32.549999999999997</v>
      </c>
      <c r="BQ6" s="33">
        <f t="shared" ref="BQ6:BY6" si="8">IF(BQ7="",NA(),BQ7)</f>
        <v>30.82</v>
      </c>
      <c r="BR6" s="33">
        <f t="shared" si="8"/>
        <v>30.76</v>
      </c>
      <c r="BS6" s="33">
        <f t="shared" si="8"/>
        <v>33.54</v>
      </c>
      <c r="BT6" s="33">
        <f t="shared" si="8"/>
        <v>58.67</v>
      </c>
      <c r="BU6" s="33">
        <f t="shared" si="8"/>
        <v>55.15</v>
      </c>
      <c r="BV6" s="33">
        <f t="shared" si="8"/>
        <v>52.89</v>
      </c>
      <c r="BW6" s="33">
        <f t="shared" si="8"/>
        <v>51.73</v>
      </c>
      <c r="BX6" s="33">
        <f t="shared" si="8"/>
        <v>53.01</v>
      </c>
      <c r="BY6" s="33">
        <f t="shared" si="8"/>
        <v>50.54</v>
      </c>
      <c r="BZ6" s="32" t="str">
        <f>IF(BZ7="","",IF(BZ7="-","【-】","【"&amp;SUBSTITUTE(TEXT(BZ7,"#,##0.00"),"-","△")&amp;"】"))</f>
        <v>【63.50】</v>
      </c>
      <c r="CA6" s="33">
        <f>IF(CA7="",NA(),CA7)</f>
        <v>559.16999999999996</v>
      </c>
      <c r="CB6" s="33">
        <f t="shared" ref="CB6:CJ6" si="9">IF(CB7="",NA(),CB7)</f>
        <v>608.69000000000005</v>
      </c>
      <c r="CC6" s="33">
        <f t="shared" si="9"/>
        <v>593.89</v>
      </c>
      <c r="CD6" s="33">
        <f t="shared" si="9"/>
        <v>556.54999999999995</v>
      </c>
      <c r="CE6" s="33">
        <f t="shared" si="9"/>
        <v>329.91</v>
      </c>
      <c r="CF6" s="33">
        <f t="shared" si="9"/>
        <v>283.05</v>
      </c>
      <c r="CG6" s="33">
        <f t="shared" si="9"/>
        <v>300.52</v>
      </c>
      <c r="CH6" s="33">
        <f t="shared" si="9"/>
        <v>310.47000000000003</v>
      </c>
      <c r="CI6" s="33">
        <f t="shared" si="9"/>
        <v>299.39</v>
      </c>
      <c r="CJ6" s="33">
        <f t="shared" si="9"/>
        <v>320.36</v>
      </c>
      <c r="CK6" s="32" t="str">
        <f>IF(CK7="","",IF(CK7="-","【-】","【"&amp;SUBSTITUTE(TEXT(CK7,"#,##0.00"),"-","△")&amp;"】"))</f>
        <v>【253.12】</v>
      </c>
      <c r="CL6" s="33">
        <f>IF(CL7="",NA(),CL7)</f>
        <v>55.5</v>
      </c>
      <c r="CM6" s="33">
        <f t="shared" ref="CM6:CU6" si="10">IF(CM7="",NA(),CM7)</f>
        <v>38.799999999999997</v>
      </c>
      <c r="CN6" s="33">
        <f t="shared" si="10"/>
        <v>56.15</v>
      </c>
      <c r="CO6" s="33">
        <f t="shared" si="10"/>
        <v>55.9</v>
      </c>
      <c r="CP6" s="33">
        <f t="shared" si="10"/>
        <v>55.45</v>
      </c>
      <c r="CQ6" s="33">
        <f t="shared" si="10"/>
        <v>36.18</v>
      </c>
      <c r="CR6" s="33">
        <f t="shared" si="10"/>
        <v>36.799999999999997</v>
      </c>
      <c r="CS6" s="33">
        <f t="shared" si="10"/>
        <v>36.67</v>
      </c>
      <c r="CT6" s="33">
        <f t="shared" si="10"/>
        <v>36.200000000000003</v>
      </c>
      <c r="CU6" s="33">
        <f t="shared" si="10"/>
        <v>34.74</v>
      </c>
      <c r="CV6" s="32" t="str">
        <f>IF(CV7="","",IF(CV7="-","【-】","【"&amp;SUBSTITUTE(TEXT(CV7,"#,##0.00"),"-","△")&amp;"】"))</f>
        <v>【41.06】</v>
      </c>
      <c r="CW6" s="33">
        <f>IF(CW7="",NA(),CW7)</f>
        <v>72.05</v>
      </c>
      <c r="CX6" s="33">
        <f t="shared" ref="CX6:DF6" si="11">IF(CX7="",NA(),CX7)</f>
        <v>73.040000000000006</v>
      </c>
      <c r="CY6" s="33">
        <f t="shared" si="11"/>
        <v>76.19</v>
      </c>
      <c r="CZ6" s="33">
        <f t="shared" si="11"/>
        <v>77.84</v>
      </c>
      <c r="DA6" s="33">
        <f t="shared" si="11"/>
        <v>77.44</v>
      </c>
      <c r="DB6" s="33">
        <f t="shared" si="11"/>
        <v>72.14</v>
      </c>
      <c r="DC6" s="33">
        <f t="shared" si="11"/>
        <v>71.62</v>
      </c>
      <c r="DD6" s="33">
        <f t="shared" si="11"/>
        <v>71.239999999999995</v>
      </c>
      <c r="DE6" s="33">
        <f t="shared" si="11"/>
        <v>71.069999999999993</v>
      </c>
      <c r="DF6" s="33">
        <f t="shared" si="11"/>
        <v>70.14</v>
      </c>
      <c r="DG6" s="32" t="str">
        <f>IF(DG7="","",IF(DG7="-","【-】","【"&amp;SUBSTITUTE(TEXT(DG7,"#,##0.00"),"-","△")&amp;"】"))</f>
        <v>【80.39】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0.05</v>
      </c>
      <c r="EJ6" s="33">
        <f t="shared" si="14"/>
        <v>0.05</v>
      </c>
      <c r="EK6" s="33">
        <f t="shared" si="14"/>
        <v>0.05</v>
      </c>
      <c r="EL6" s="33">
        <f t="shared" si="14"/>
        <v>7.0000000000000007E-2</v>
      </c>
      <c r="EM6" s="33">
        <f t="shared" si="14"/>
        <v>0.08</v>
      </c>
      <c r="EN6" s="32" t="str">
        <f>IF(EN7="","",IF(EN7="-","【-】","【"&amp;SUBSTITUTE(TEXT(EN7,"#,##0.00"),"-","△")&amp;"】"))</f>
        <v>【0.05】</v>
      </c>
    </row>
    <row r="7" spans="1:144" s="34" customFormat="1">
      <c r="A7" s="26"/>
      <c r="B7" s="35">
        <v>2014</v>
      </c>
      <c r="C7" s="35">
        <v>313289</v>
      </c>
      <c r="D7" s="35">
        <v>47</v>
      </c>
      <c r="E7" s="35">
        <v>17</v>
      </c>
      <c r="F7" s="35">
        <v>4</v>
      </c>
      <c r="G7" s="35">
        <v>0</v>
      </c>
      <c r="H7" s="35" t="s">
        <v>96</v>
      </c>
      <c r="I7" s="35" t="s">
        <v>97</v>
      </c>
      <c r="J7" s="35" t="s">
        <v>98</v>
      </c>
      <c r="K7" s="35" t="s">
        <v>99</v>
      </c>
      <c r="L7" s="35" t="s">
        <v>100</v>
      </c>
      <c r="M7" s="36" t="s">
        <v>101</v>
      </c>
      <c r="N7" s="36" t="s">
        <v>102</v>
      </c>
      <c r="O7" s="36">
        <v>47.74</v>
      </c>
      <c r="P7" s="36">
        <v>100</v>
      </c>
      <c r="Q7" s="36">
        <v>4320</v>
      </c>
      <c r="R7" s="36">
        <v>7653</v>
      </c>
      <c r="S7" s="36">
        <v>224.7</v>
      </c>
      <c r="T7" s="36">
        <v>34.06</v>
      </c>
      <c r="U7" s="36">
        <v>3635</v>
      </c>
      <c r="V7" s="36">
        <v>1.24</v>
      </c>
      <c r="W7" s="36">
        <v>2931.45</v>
      </c>
      <c r="X7" s="36">
        <v>40.01</v>
      </c>
      <c r="Y7" s="36">
        <v>37.35</v>
      </c>
      <c r="Z7" s="36">
        <v>41.17</v>
      </c>
      <c r="AA7" s="36">
        <v>41.99</v>
      </c>
      <c r="AB7" s="36">
        <v>41.26</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2087.4899999999998</v>
      </c>
      <c r="BF7" s="36">
        <v>2781.43</v>
      </c>
      <c r="BG7" s="36">
        <v>1713.75</v>
      </c>
      <c r="BH7" s="36">
        <v>1335.3</v>
      </c>
      <c r="BI7" s="36">
        <v>1152.7</v>
      </c>
      <c r="BJ7" s="36">
        <v>1868.17</v>
      </c>
      <c r="BK7" s="36">
        <v>1835.56</v>
      </c>
      <c r="BL7" s="36">
        <v>1716.82</v>
      </c>
      <c r="BM7" s="36">
        <v>1554.05</v>
      </c>
      <c r="BN7" s="36">
        <v>1671.86</v>
      </c>
      <c r="BO7" s="36">
        <v>1479.31</v>
      </c>
      <c r="BP7" s="36">
        <v>32.549999999999997</v>
      </c>
      <c r="BQ7" s="36">
        <v>30.82</v>
      </c>
      <c r="BR7" s="36">
        <v>30.76</v>
      </c>
      <c r="BS7" s="36">
        <v>33.54</v>
      </c>
      <c r="BT7" s="36">
        <v>58.67</v>
      </c>
      <c r="BU7" s="36">
        <v>55.15</v>
      </c>
      <c r="BV7" s="36">
        <v>52.89</v>
      </c>
      <c r="BW7" s="36">
        <v>51.73</v>
      </c>
      <c r="BX7" s="36">
        <v>53.01</v>
      </c>
      <c r="BY7" s="36">
        <v>50.54</v>
      </c>
      <c r="BZ7" s="36">
        <v>63.5</v>
      </c>
      <c r="CA7" s="36">
        <v>559.16999999999996</v>
      </c>
      <c r="CB7" s="36">
        <v>608.69000000000005</v>
      </c>
      <c r="CC7" s="36">
        <v>593.89</v>
      </c>
      <c r="CD7" s="36">
        <v>556.54999999999995</v>
      </c>
      <c r="CE7" s="36">
        <v>329.91</v>
      </c>
      <c r="CF7" s="36">
        <v>283.05</v>
      </c>
      <c r="CG7" s="36">
        <v>300.52</v>
      </c>
      <c r="CH7" s="36">
        <v>310.47000000000003</v>
      </c>
      <c r="CI7" s="36">
        <v>299.39</v>
      </c>
      <c r="CJ7" s="36">
        <v>320.36</v>
      </c>
      <c r="CK7" s="36">
        <v>253.12</v>
      </c>
      <c r="CL7" s="36">
        <v>55.5</v>
      </c>
      <c r="CM7" s="36">
        <v>38.799999999999997</v>
      </c>
      <c r="CN7" s="36">
        <v>56.15</v>
      </c>
      <c r="CO7" s="36">
        <v>55.9</v>
      </c>
      <c r="CP7" s="36">
        <v>55.45</v>
      </c>
      <c r="CQ7" s="36">
        <v>36.18</v>
      </c>
      <c r="CR7" s="36">
        <v>36.799999999999997</v>
      </c>
      <c r="CS7" s="36">
        <v>36.67</v>
      </c>
      <c r="CT7" s="36">
        <v>36.200000000000003</v>
      </c>
      <c r="CU7" s="36">
        <v>34.74</v>
      </c>
      <c r="CV7" s="36">
        <v>41.06</v>
      </c>
      <c r="CW7" s="36">
        <v>72.05</v>
      </c>
      <c r="CX7" s="36">
        <v>73.040000000000006</v>
      </c>
      <c r="CY7" s="36">
        <v>76.19</v>
      </c>
      <c r="CZ7" s="36">
        <v>77.84</v>
      </c>
      <c r="DA7" s="36">
        <v>77.44</v>
      </c>
      <c r="DB7" s="36">
        <v>72.14</v>
      </c>
      <c r="DC7" s="36">
        <v>71.62</v>
      </c>
      <c r="DD7" s="36">
        <v>71.239999999999995</v>
      </c>
      <c r="DE7" s="36">
        <v>71.069999999999993</v>
      </c>
      <c r="DF7" s="36">
        <v>70.14</v>
      </c>
      <c r="DG7" s="36">
        <v>80.39</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0.05</v>
      </c>
      <c r="EJ7" s="36">
        <v>0.05</v>
      </c>
      <c r="EK7" s="36">
        <v>0.05</v>
      </c>
      <c r="EL7" s="36">
        <v>7.0000000000000007E-2</v>
      </c>
      <c r="EM7" s="36">
        <v>0.08</v>
      </c>
      <c r="EN7" s="36">
        <v>0.05</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鳥取県庁</cp:lastModifiedBy>
  <cp:lastPrinted>2016-02-25T08:00:16Z</cp:lastPrinted>
  <dcterms:created xsi:type="dcterms:W3CDTF">2016-02-03T09:05:47Z</dcterms:created>
  <dcterms:modified xsi:type="dcterms:W3CDTF">2016-02-25T08:01:17Z</dcterms:modified>
  <cp:category/>
</cp:coreProperties>
</file>