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<sst xmlns="http://schemas.openxmlformats.org/spreadsheetml/2006/main" count="217" uniqueCount="107">
  <si>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</si>
  <si>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</si>
  <si>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</si>
  <si>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</si>
  <si>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</si>
  <si>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</si>
  <si>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</si>
  <si>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</si>
  <si>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</si>
  <si>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</si>
  <si>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</si>
  <si>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</si>
  <si>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</si>
  <si>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</si>
  <si>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</si>
  <si>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</si>
  <si>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</si>
  <si>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</si>
  <si>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</si>
  <si>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</si>
  <si>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</si>
  <si>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</si>
  <si>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</si>
  <si>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</si>
  <si>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</si>
  <si>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</si>
  <si>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</si>
  <si>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</si>
  <si>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</si>
  <si>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</si>
  <si>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</si>
  <si>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</si>
  <si>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</si>
  <si>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</si>
  <si>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</si>
  <si>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</si>
  <si>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</si>
  <si>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</si>
  <si>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</si>
  <si>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</si>
  <si>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</si>
  <si>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</si>
  <si>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</si>
  <si>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</si>
  <si>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</si>
  <si>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</si>
  <si>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</si>
  <si>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</si>
  <si>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</si>
  <si>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</si>
  <si>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</si>
  <si>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</si>
  <si>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</si>
  <si>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</si>
  <si>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</si>
  <si>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</si>
  <si>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</si>
  <si>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</si>
  <si>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</si>
  <si>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</si>
  <si>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</si>
  <si>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</si>
  <si>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</si>
  <si>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</si>
  <si>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</si>
  <si>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</si>
  <si>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</si>
  <si>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</si>
  <si>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</si>
  <si>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</si>
  <si>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</si>
  <si>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</si>
  <si>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</si>
  <si>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</si>
  <si>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</si>
  <si>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</si>
  <si>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</si>
  <si>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</si>
  <si>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</si>
  <si>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</si>
  <si>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</si>
  <si>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</si>
  <si>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</si>
  <si>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</si>
  <si>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</si>
  <si>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</si>
  <si>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</si>
  <si>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</si>
  <si>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</si>
  <si>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</si>
  <si>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</si>
  <si>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</si>
  <si>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</si>
  <si>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智頭町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</si>
  <si>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</si>
  <si>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</si>
  <si>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</si>
  <si>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</si>
  <si>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</si>
  <si>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</si>
  <si>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</si>
  <si>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</si>
  <si>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</si>
  <si>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</si>
  <si>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H25年度が赤字となったが、累積欠損金もなく例年は黒字であり収入支出のバランスは取れている。
　また、短期の支払能力についても、減少傾向にあるものの、類似団体と比較しても非常に高く十分な支払能力を持っている。
　負債については、近年新たな企業債を借りていないため企業債残高は毎年減少しているが、給水収益も減少傾向であるが、経費に対する収益は類似団体と比較しても十分であり、他会計繰入金を受けていない。
　給水原価についても類似団体平均と比較しても、ほぼ同額である。
　施設利用率については、漏水が減少した影響で近年低下しているが類似団体とほぼ同程度である。しかし、有収率が向上しているが類似他団体と比較して低いため、維持管理、施設更新等で漏水を減少させているため、将来的にはさらに低下すると見込まれる。
</t>
    <rPh sb="4" eb="6">
      <t>ネンド</t>
    </rPh>
    <rPh sb="7" eb="9">
      <t>アカジ</t>
    </rPh>
    <rPh sb="15" eb="17">
      <t>ルイセキ</t>
    </rPh>
    <rPh sb="17" eb="20">
      <t>ケッソンキン</t>
    </rPh>
    <rPh sb="23" eb="25">
      <t>レイネン</t>
    </rPh>
    <rPh sb="26" eb="28">
      <t>クロジ</t>
    </rPh>
    <rPh sb="31" eb="33">
      <t>シュウニュウ</t>
    </rPh>
    <rPh sb="33" eb="35">
      <t>シシュツ</t>
    </rPh>
    <rPh sb="41" eb="42">
      <t>ト</t>
    </rPh>
    <rPh sb="52" eb="54">
      <t>タンキ</t>
    </rPh>
    <rPh sb="55" eb="57">
      <t>シハライ</t>
    </rPh>
    <rPh sb="57" eb="59">
      <t>ノウリョク</t>
    </rPh>
    <rPh sb="65" eb="67">
      <t>ゲンショウ</t>
    </rPh>
    <rPh sb="67" eb="69">
      <t>ケイコウ</t>
    </rPh>
    <rPh sb="76" eb="78">
      <t>ルイジ</t>
    </rPh>
    <rPh sb="78" eb="80">
      <t>ダンタイ</t>
    </rPh>
    <rPh sb="81" eb="83">
      <t>ヒカク</t>
    </rPh>
    <rPh sb="86" eb="88">
      <t>ヒジョウ</t>
    </rPh>
    <rPh sb="89" eb="90">
      <t>タカ</t>
    </rPh>
    <rPh sb="91" eb="93">
      <t>ジュウブン</t>
    </rPh>
    <rPh sb="94" eb="96">
      <t>シハライ</t>
    </rPh>
    <rPh sb="96" eb="98">
      <t>ノウリョク</t>
    </rPh>
    <rPh sb="99" eb="100">
      <t>モ</t>
    </rPh>
    <rPh sb="107" eb="109">
      <t>フサイ</t>
    </rPh>
    <rPh sb="115" eb="117">
      <t>キンネン</t>
    </rPh>
    <rPh sb="117" eb="118">
      <t>アラ</t>
    </rPh>
    <rPh sb="120" eb="123">
      <t>キギョウサイ</t>
    </rPh>
    <rPh sb="124" eb="125">
      <t>カ</t>
    </rPh>
    <rPh sb="132" eb="135">
      <t>キギョウサイ</t>
    </rPh>
    <rPh sb="135" eb="137">
      <t>ザンダカ</t>
    </rPh>
    <rPh sb="138" eb="140">
      <t>マイトシ</t>
    </rPh>
    <rPh sb="140" eb="142">
      <t>ゲンショウ</t>
    </rPh>
    <rPh sb="148" eb="150">
      <t>キュウスイ</t>
    </rPh>
    <rPh sb="150" eb="152">
      <t>シュウエキ</t>
    </rPh>
    <rPh sb="153" eb="155">
      <t>ゲンショウ</t>
    </rPh>
    <rPh sb="155" eb="157">
      <t>ケイコウ</t>
    </rPh>
    <rPh sb="162" eb="164">
      <t>ケイヒ</t>
    </rPh>
    <rPh sb="165" eb="166">
      <t>タイ</t>
    </rPh>
    <rPh sb="168" eb="170">
      <t>シュウエキ</t>
    </rPh>
    <rPh sb="171" eb="173">
      <t>ルイジ</t>
    </rPh>
    <rPh sb="173" eb="175">
      <t>ダンタイ</t>
    </rPh>
    <rPh sb="176" eb="178">
      <t>ヒカク</t>
    </rPh>
    <rPh sb="181" eb="183">
      <t>ジュウブン</t>
    </rPh>
    <rPh sb="187" eb="190">
      <t>タカイケイ</t>
    </rPh>
    <rPh sb="190" eb="193">
      <t>クリイレキン</t>
    </rPh>
    <rPh sb="194" eb="195">
      <t>ウ</t>
    </rPh>
    <rPh sb="203" eb="207">
      <t>キュウスイゲンカ</t>
    </rPh>
    <rPh sb="212" eb="214">
      <t>ルイジ</t>
    </rPh>
    <rPh sb="214" eb="216">
      <t>ダンタイ</t>
    </rPh>
    <rPh sb="216" eb="218">
      <t>ヘイキン</t>
    </rPh>
    <rPh sb="219" eb="221">
      <t>ヒカク</t>
    </rPh>
    <rPh sb="227" eb="229">
      <t>ドウガク</t>
    </rPh>
    <rPh sb="235" eb="237">
      <t>シセツ</t>
    </rPh>
    <rPh sb="237" eb="240">
      <t>リヨウリツ</t>
    </rPh>
    <rPh sb="246" eb="248">
      <t>ロウスイ</t>
    </rPh>
    <rPh sb="249" eb="251">
      <t>ゲンショウ</t>
    </rPh>
    <rPh sb="253" eb="255">
      <t>エイキョウ</t>
    </rPh>
    <rPh sb="256" eb="258">
      <t>キンネン</t>
    </rPh>
    <rPh sb="258" eb="260">
      <t>テイカ</t>
    </rPh>
    <rPh sb="265" eb="267">
      <t>ルイジ</t>
    </rPh>
    <rPh sb="267" eb="269">
      <t>ダンタイ</t>
    </rPh>
    <rPh sb="272" eb="275">
      <t>ドウテイド</t>
    </rPh>
    <rPh sb="283" eb="286">
      <t>ユウシュウリツ</t>
    </rPh>
    <rPh sb="287" eb="289">
      <t>コウジョウ</t>
    </rPh>
    <rPh sb="294" eb="296">
      <t>ルイジ</t>
    </rPh>
    <rPh sb="296" eb="299">
      <t>タダンタイ</t>
    </rPh>
    <rPh sb="300" eb="302">
      <t>ヒカク</t>
    </rPh>
    <rPh sb="304" eb="305">
      <t>ヒク</t>
    </rPh>
    <rPh sb="309" eb="311">
      <t>イジ</t>
    </rPh>
    <rPh sb="311" eb="313">
      <t>カンリ</t>
    </rPh>
    <rPh sb="314" eb="316">
      <t>シセツ</t>
    </rPh>
    <rPh sb="316" eb="318">
      <t>コウシン</t>
    </rPh>
    <rPh sb="318" eb="319">
      <t>トウ</t>
    </rPh>
    <rPh sb="320" eb="322">
      <t>ロウスイ</t>
    </rPh>
    <rPh sb="323" eb="325">
      <t>ゲンショウ</t>
    </rPh>
    <rPh sb="333" eb="336">
      <t>ショウライテキ</t>
    </rPh>
    <rPh sb="341" eb="343">
      <t>テイカ</t>
    </rPh>
    <rPh sb="346" eb="348">
      <t>ミコ</t>
    </rPh>
    <phoneticPr fontId="4"/>
  </si>
  <si>
    <t>　H26年に大規模な施設の増設を行ったため、管路経年化率が大きく減少したが、それでも類似他団体と比べると、高い数値であり老朽管の更新が十分とは言えない状況である。
　平成10年度頃から下水道工事に併せて管路更新を行ったが、近年はペースダウンしているため、更新計画を財政状況を十分に考慮のうえ作成し、老朽化に対応していきたい。</t>
    <rPh sb="4" eb="5">
      <t>ネン</t>
    </rPh>
    <rPh sb="6" eb="9">
      <t>ダイキボ</t>
    </rPh>
    <rPh sb="10" eb="12">
      <t>シセツ</t>
    </rPh>
    <rPh sb="13" eb="15">
      <t>ゾウセツ</t>
    </rPh>
    <rPh sb="16" eb="17">
      <t>オコナ</t>
    </rPh>
    <rPh sb="22" eb="24">
      <t>カンロ</t>
    </rPh>
    <rPh sb="24" eb="27">
      <t>ケイネンカ</t>
    </rPh>
    <rPh sb="27" eb="28">
      <t>リツ</t>
    </rPh>
    <rPh sb="29" eb="30">
      <t>オオ</t>
    </rPh>
    <rPh sb="32" eb="34">
      <t>ゲンショウ</t>
    </rPh>
    <rPh sb="42" eb="44">
      <t>ルイジ</t>
    </rPh>
    <rPh sb="44" eb="47">
      <t>タダンタイ</t>
    </rPh>
    <rPh sb="48" eb="49">
      <t>クラ</t>
    </rPh>
    <rPh sb="53" eb="54">
      <t>タカ</t>
    </rPh>
    <rPh sb="55" eb="57">
      <t>スウチ</t>
    </rPh>
    <rPh sb="60" eb="63">
      <t>ロウキュウカン</t>
    </rPh>
    <rPh sb="64" eb="66">
      <t>コウシン</t>
    </rPh>
    <rPh sb="67" eb="69">
      <t>ジュウブン</t>
    </rPh>
    <rPh sb="71" eb="72">
      <t>イ</t>
    </rPh>
    <rPh sb="75" eb="77">
      <t>ジョウキョウ</t>
    </rPh>
    <rPh sb="83" eb="85">
      <t>ヘイセイ</t>
    </rPh>
    <rPh sb="87" eb="89">
      <t>ネンド</t>
    </rPh>
    <phoneticPr fontId="4"/>
  </si>
  <si>
    <t>　老朽施設の更新には多額の費用がかかるため、自己財源のみではなく、企業債、補助金、繰入金等を十分に考慮した計画を作成し、経営に負担をかけないよう、バランスの取れた更新を行っていきたい。</t>
    <rPh sb="1" eb="3">
      <t>ロウキュウ</t>
    </rPh>
    <rPh sb="3" eb="5">
      <t>シセツ</t>
    </rPh>
    <rPh sb="6" eb="8">
      <t>コウシン</t>
    </rPh>
    <rPh sb="10" eb="12">
      <t>タガク</t>
    </rPh>
    <rPh sb="13" eb="15">
      <t>ヒヨウ</t>
    </rPh>
    <rPh sb="22" eb="24">
      <t>ジコ</t>
    </rPh>
    <rPh sb="24" eb="26">
      <t>ザイゲン</t>
    </rPh>
    <rPh sb="33" eb="36">
      <t>キギョウサイ</t>
    </rPh>
    <rPh sb="37" eb="40">
      <t>ホジョキン</t>
    </rPh>
    <rPh sb="41" eb="44">
      <t>クリイレキン</t>
    </rPh>
    <rPh sb="44" eb="45">
      <t>トウ</t>
    </rPh>
    <rPh sb="46" eb="48">
      <t>ジュウブン</t>
    </rPh>
    <rPh sb="49" eb="51">
      <t>コウリョ</t>
    </rPh>
    <rPh sb="53" eb="55">
      <t>ケイカク</t>
    </rPh>
    <rPh sb="56" eb="58">
      <t>サクセイ</t>
    </rPh>
    <rPh sb="60" eb="62">
      <t>ケイエイ</t>
    </rPh>
    <rPh sb="63" eb="65">
      <t>フタン</t>
    </rPh>
    <rPh sb="78" eb="79">
      <t>ト</t>
    </rPh>
    <rPh sb="81" eb="83">
      <t>コウシン</t>
    </rPh>
    <rPh sb="84" eb="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</si>
</sst>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1.28</c:v>
                </c:pt>
                <c:pt idx="2" formatCode="#,##0.00;&quot;△&quot;#,##0.00">
                  <c:v>0</c:v>
                </c:pt>
                <c:pt idx="3">
                  <c:v>1.17</c:v>
                </c:pt>
                <c:pt idx="4" formatCode="#,##0.00;&quot;△&quot;#,##0.00">
                  <c:v>0</c:v>
                </c:pt>
              </c:numCache>
            </c:numRef>
          </c:val>
        </c:ser>
        <c:dLbls>
          <c:showLegendKey val="0"/>
          <c:showVal val="0"/>
          <c:showCatName val="0"/>
          <c:showSerName val="0"/>
          <c:showPercent val="0"/>
          <c:showBubbleSize val="0"/>
        </c:dLbls>
        <c:gapWidth val="150"/>
        <c:axId val="67175936"/>
        <c:axId val="922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67175936"/>
        <c:axId val="92220416"/>
      </c:lineChart>
      <c:dateAx>
        <c:axId val="67175936"/>
        <c:scaling>
          <c:orientation val="minMax"/>
        </c:scaling>
        <c:delete val="1"/>
        <c:axPos val="b"/>
        <c:numFmt formatCode="ge" sourceLinked="1"/>
        <c:majorTickMark val="none"/>
        <c:minorTickMark val="none"/>
        <c:tickLblPos val="none"/>
        <c:crossAx val="92220416"/>
        <c:crosses val="autoZero"/>
        <c:auto val="1"/>
        <c:lblOffset val="100"/>
        <c:baseTimeUnit val="years"/>
      </c:dateAx>
      <c:valAx>
        <c:axId val="922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58.21</c:v>
                </c:pt>
                <c:pt idx="1">
                  <c:v>59.46</c:v>
                </c:pt>
                <c:pt idx="2">
                  <c:v>63.08</c:v>
                </c:pt>
                <c:pt idx="3">
                  <c:v>45.7</c:v>
                </c:pt>
                <c:pt idx="4">
                  <c:v>42.07</c:v>
                </c:pt>
              </c:numCache>
            </c:numRef>
          </c:val>
        </c:ser>
        <c:dLbls>
          <c:showLegendKey val="0"/>
          <c:showVal val="0"/>
          <c:showCatName val="0"/>
          <c:showSerName val="0"/>
          <c:showPercent val="0"/>
          <c:showBubbleSize val="0"/>
        </c:dLbls>
        <c:gapWidth val="150"/>
        <c:axId val="27579520"/>
        <c:axId val="275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27579520"/>
        <c:axId val="27581440"/>
      </c:lineChart>
      <c:dateAx>
        <c:axId val="27579520"/>
        <c:scaling>
          <c:orientation val="minMax"/>
        </c:scaling>
        <c:delete val="1"/>
        <c:axPos val="b"/>
        <c:numFmt formatCode="ge" sourceLinked="1"/>
        <c:majorTickMark val="none"/>
        <c:minorTickMark val="none"/>
        <c:tickLblPos val="none"/>
        <c:crossAx val="27581440"/>
        <c:crosses val="autoZero"/>
        <c:auto val="1"/>
        <c:lblOffset val="100"/>
        <c:baseTimeUnit val="years"/>
      </c:dateAx>
      <c:valAx>
        <c:axId val="275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53.82</c:v>
                </c:pt>
                <c:pt idx="1">
                  <c:v>50.6</c:v>
                </c:pt>
                <c:pt idx="2">
                  <c:v>47.71</c:v>
                </c:pt>
                <c:pt idx="3">
                  <c:v>64.87</c:v>
                </c:pt>
                <c:pt idx="4">
                  <c:v>69.48</c:v>
                </c:pt>
              </c:numCache>
            </c:numRef>
          </c:val>
        </c:ser>
        <c:dLbls>
          <c:showLegendKey val="0"/>
          <c:showVal val="0"/>
          <c:showCatName val="0"/>
          <c:showSerName val="0"/>
          <c:showPercent val="0"/>
          <c:showBubbleSize val="0"/>
        </c:dLbls>
        <c:gapWidth val="150"/>
        <c:axId val="28734208"/>
        <c:axId val="287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28734208"/>
        <c:axId val="28736128"/>
      </c:lineChart>
      <c:dateAx>
        <c:axId val="28734208"/>
        <c:scaling>
          <c:orientation val="minMax"/>
        </c:scaling>
        <c:delete val="1"/>
        <c:axPos val="b"/>
        <c:numFmt formatCode="ge" sourceLinked="1"/>
        <c:majorTickMark val="none"/>
        <c:minorTickMark val="none"/>
        <c:tickLblPos val="none"/>
        <c:crossAx val="28736128"/>
        <c:crosses val="autoZero"/>
        <c:auto val="1"/>
        <c:lblOffset val="100"/>
        <c:baseTimeUnit val="years"/>
      </c:dateAx>
      <c:valAx>
        <c:axId val="287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105.46</c:v>
                </c:pt>
                <c:pt idx="1">
                  <c:v>102.56</c:v>
                </c:pt>
                <c:pt idx="2">
                  <c:v>100.21</c:v>
                </c:pt>
                <c:pt idx="3">
                  <c:v>91.39</c:v>
                </c:pt>
                <c:pt idx="4">
                  <c:v>106.49</c:v>
                </c:pt>
              </c:numCache>
            </c:numRef>
          </c:val>
        </c:ser>
        <c:dLbls>
          <c:showLegendKey val="0"/>
          <c:showVal val="0"/>
          <c:showCatName val="0"/>
          <c:showSerName val="0"/>
          <c:showPercent val="0"/>
          <c:showBubbleSize val="0"/>
        </c:dLbls>
        <c:gapWidth val="150"/>
        <c:axId val="98552832"/>
        <c:axId val="1069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98552832"/>
        <c:axId val="106996864"/>
      </c:lineChart>
      <c:dateAx>
        <c:axId val="98552832"/>
        <c:scaling>
          <c:orientation val="minMax"/>
        </c:scaling>
        <c:delete val="1"/>
        <c:axPos val="b"/>
        <c:numFmt formatCode="ge" sourceLinked="1"/>
        <c:majorTickMark val="none"/>
        <c:minorTickMark val="none"/>
        <c:tickLblPos val="none"/>
        <c:crossAx val="106996864"/>
        <c:crosses val="autoZero"/>
        <c:auto val="1"/>
        <c:lblOffset val="100"/>
        <c:baseTimeUnit val="years"/>
      </c:dateAx>
      <c:valAx>
        <c:axId val="10699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41.62</c:v>
                </c:pt>
                <c:pt idx="1">
                  <c:v>42.69</c:v>
                </c:pt>
                <c:pt idx="2">
                  <c:v>43.53</c:v>
                </c:pt>
                <c:pt idx="3">
                  <c:v>45.98</c:v>
                </c:pt>
                <c:pt idx="4">
                  <c:v>41.74</c:v>
                </c:pt>
              </c:numCache>
            </c:numRef>
          </c:val>
        </c:ser>
        <c:dLbls>
          <c:showLegendKey val="0"/>
          <c:showVal val="0"/>
          <c:showCatName val="0"/>
          <c:showSerName val="0"/>
          <c:showPercent val="0"/>
          <c:showBubbleSize val="0"/>
        </c:dLbls>
        <c:gapWidth val="150"/>
        <c:axId val="108983424"/>
        <c:axId val="1089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108983424"/>
        <c:axId val="108985344"/>
      </c:lineChart>
      <c:dateAx>
        <c:axId val="108983424"/>
        <c:scaling>
          <c:orientation val="minMax"/>
        </c:scaling>
        <c:delete val="1"/>
        <c:axPos val="b"/>
        <c:numFmt formatCode="ge" sourceLinked="1"/>
        <c:majorTickMark val="none"/>
        <c:minorTickMark val="none"/>
        <c:tickLblPos val="none"/>
        <c:crossAx val="108985344"/>
        <c:crosses val="autoZero"/>
        <c:auto val="1"/>
        <c:lblOffset val="100"/>
        <c:baseTimeUnit val="years"/>
      </c:dateAx>
      <c:valAx>
        <c:axId val="108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24.66</c:v>
                </c:pt>
                <c:pt idx="1">
                  <c:v>24.43</c:v>
                </c:pt>
                <c:pt idx="2">
                  <c:v>24.43</c:v>
                </c:pt>
                <c:pt idx="3">
                  <c:v>23.85</c:v>
                </c:pt>
                <c:pt idx="4">
                  <c:v>14.96</c:v>
                </c:pt>
              </c:numCache>
            </c:numRef>
          </c:val>
        </c:ser>
        <c:dLbls>
          <c:showLegendKey val="0"/>
          <c:showVal val="0"/>
          <c:showCatName val="0"/>
          <c:showSerName val="0"/>
          <c:showPercent val="0"/>
          <c:showBubbleSize val="0"/>
        </c:dLbls>
        <c:gapWidth val="150"/>
        <c:axId val="112709632"/>
        <c:axId val="1127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112709632"/>
        <c:axId val="112711936"/>
      </c:lineChart>
      <c:dateAx>
        <c:axId val="112709632"/>
        <c:scaling>
          <c:orientation val="minMax"/>
        </c:scaling>
        <c:delete val="1"/>
        <c:axPos val="b"/>
        <c:numFmt formatCode="ge" sourceLinked="1"/>
        <c:majorTickMark val="none"/>
        <c:minorTickMark val="none"/>
        <c:tickLblPos val="none"/>
        <c:crossAx val="112711936"/>
        <c:crosses val="autoZero"/>
        <c:auto val="1"/>
        <c:lblOffset val="100"/>
        <c:baseTimeUnit val="years"/>
      </c:dateAx>
      <c:valAx>
        <c:axId val="1127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254208"/>
        <c:axId val="1562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156254208"/>
        <c:axId val="156257280"/>
      </c:lineChart>
      <c:dateAx>
        <c:axId val="156254208"/>
        <c:scaling>
          <c:orientation val="minMax"/>
        </c:scaling>
        <c:delete val="1"/>
        <c:axPos val="b"/>
        <c:numFmt formatCode="ge" sourceLinked="1"/>
        <c:majorTickMark val="none"/>
        <c:minorTickMark val="none"/>
        <c:tickLblPos val="none"/>
        <c:crossAx val="156257280"/>
        <c:crosses val="autoZero"/>
        <c:auto val="1"/>
        <c:lblOffset val="100"/>
        <c:baseTimeUnit val="years"/>
      </c:dateAx>
      <c:valAx>
        <c:axId val="15625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194136.91</c:v>
                </c:pt>
                <c:pt idx="1">
                  <c:v>55449.4</c:v>
                </c:pt>
                <c:pt idx="2">
                  <c:v>79228.06</c:v>
                </c:pt>
                <c:pt idx="3">
                  <c:v>7511.43</c:v>
                </c:pt>
                <c:pt idx="4">
                  <c:v>1298.46</c:v>
                </c:pt>
              </c:numCache>
            </c:numRef>
          </c:val>
        </c:ser>
        <c:dLbls>
          <c:showLegendKey val="0"/>
          <c:showVal val="0"/>
          <c:showCatName val="0"/>
          <c:showSerName val="0"/>
          <c:showPercent val="0"/>
          <c:showBubbleSize val="0"/>
        </c:dLbls>
        <c:gapWidth val="150"/>
        <c:axId val="22134784"/>
        <c:axId val="221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22134784"/>
        <c:axId val="22136320"/>
      </c:lineChart>
      <c:dateAx>
        <c:axId val="22134784"/>
        <c:scaling>
          <c:orientation val="minMax"/>
        </c:scaling>
        <c:delete val="1"/>
        <c:axPos val="b"/>
        <c:numFmt formatCode="ge" sourceLinked="1"/>
        <c:majorTickMark val="none"/>
        <c:minorTickMark val="none"/>
        <c:tickLblPos val="none"/>
        <c:crossAx val="22136320"/>
        <c:crosses val="autoZero"/>
        <c:auto val="1"/>
        <c:lblOffset val="100"/>
        <c:baseTimeUnit val="years"/>
      </c:dateAx>
      <c:valAx>
        <c:axId val="2213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215.75</c:v>
                </c:pt>
                <c:pt idx="1">
                  <c:v>200.95</c:v>
                </c:pt>
                <c:pt idx="2">
                  <c:v>180.5</c:v>
                </c:pt>
                <c:pt idx="3">
                  <c:v>160.93</c:v>
                </c:pt>
                <c:pt idx="4">
                  <c:v>142.13999999999999</c:v>
                </c:pt>
              </c:numCache>
            </c:numRef>
          </c:val>
        </c:ser>
        <c:dLbls>
          <c:showLegendKey val="0"/>
          <c:showVal val="0"/>
          <c:showCatName val="0"/>
          <c:showSerName val="0"/>
          <c:showPercent val="0"/>
          <c:showBubbleSize val="0"/>
        </c:dLbls>
        <c:gapWidth val="150"/>
        <c:axId val="22145664"/>
        <c:axId val="275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22145664"/>
        <c:axId val="27525888"/>
      </c:lineChart>
      <c:dateAx>
        <c:axId val="22145664"/>
        <c:scaling>
          <c:orientation val="minMax"/>
        </c:scaling>
        <c:delete val="1"/>
        <c:axPos val="b"/>
        <c:numFmt formatCode="ge" sourceLinked="1"/>
        <c:majorTickMark val="none"/>
        <c:minorTickMark val="none"/>
        <c:tickLblPos val="none"/>
        <c:crossAx val="27525888"/>
        <c:crosses val="autoZero"/>
        <c:auto val="1"/>
        <c:lblOffset val="100"/>
        <c:baseTimeUnit val="years"/>
      </c:dateAx>
      <c:valAx>
        <c:axId val="2752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104.17</c:v>
                </c:pt>
                <c:pt idx="1">
                  <c:v>100.43</c:v>
                </c:pt>
                <c:pt idx="2">
                  <c:v>98.5</c:v>
                </c:pt>
                <c:pt idx="3">
                  <c:v>89.7</c:v>
                </c:pt>
                <c:pt idx="4">
                  <c:v>104.85</c:v>
                </c:pt>
              </c:numCache>
            </c:numRef>
          </c:val>
        </c:ser>
        <c:dLbls>
          <c:showLegendKey val="0"/>
          <c:showVal val="0"/>
          <c:showCatName val="0"/>
          <c:showSerName val="0"/>
          <c:showPercent val="0"/>
          <c:showBubbleSize val="0"/>
        </c:dLbls>
        <c:gapWidth val="150"/>
        <c:axId val="27535616"/>
        <c:axId val="27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27535616"/>
        <c:axId val="27541888"/>
      </c:lineChart>
      <c:dateAx>
        <c:axId val="27535616"/>
        <c:scaling>
          <c:orientation val="minMax"/>
        </c:scaling>
        <c:delete val="1"/>
        <c:axPos val="b"/>
        <c:numFmt formatCode="ge" sourceLinked="1"/>
        <c:majorTickMark val="none"/>
        <c:minorTickMark val="none"/>
        <c:tickLblPos val="none"/>
        <c:crossAx val="27541888"/>
        <c:crosses val="autoZero"/>
        <c:auto val="1"/>
        <c:lblOffset val="100"/>
        <c:baseTimeUnit val="years"/>
      </c:dateAx>
      <c:valAx>
        <c:axId val="27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213.58</c:v>
                </c:pt>
                <c:pt idx="1">
                  <c:v>224.54</c:v>
                </c:pt>
                <c:pt idx="2">
                  <c:v>229.25</c:v>
                </c:pt>
                <c:pt idx="3">
                  <c:v>252.79</c:v>
                </c:pt>
                <c:pt idx="4">
                  <c:v>214.21</c:v>
                </c:pt>
              </c:numCache>
            </c:numRef>
          </c:val>
        </c:ser>
        <c:dLbls>
          <c:showLegendKey val="0"/>
          <c:showVal val="0"/>
          <c:showCatName val="0"/>
          <c:showSerName val="0"/>
          <c:showPercent val="0"/>
          <c:showBubbleSize val="0"/>
        </c:dLbls>
        <c:gapWidth val="150"/>
        <c:axId val="27559424"/>
        <c:axId val="27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27559424"/>
        <c:axId val="27561344"/>
      </c:lineChart>
      <c:dateAx>
        <c:axId val="27559424"/>
        <c:scaling>
          <c:orientation val="minMax"/>
        </c:scaling>
        <c:delete val="1"/>
        <c:axPos val="b"/>
        <c:numFmt formatCode="ge" sourceLinked="1"/>
        <c:majorTickMark val="none"/>
        <c:minorTickMark val="none"/>
        <c:tickLblPos val="none"/>
        <c:crossAx val="27561344"/>
        <c:crosses val="autoZero"/>
        <c:auto val="1"/>
        <c:lblOffset val="100"/>
        <c:baseTimeUnit val="years"/>
      </c:dateAx>
      <c:valAx>
        <c:axId val="275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智頭町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7653</v>
      </c>
      <c r="AJ8" s="75"/>
      <c r="AK8" s="75"/>
      <c r="AL8" s="75"/>
      <c r="AM8" s="75"/>
      <c r="AN8" s="75"/>
      <c r="AO8" s="75"/>
      <c r="AP8" s="76"/>
      <c r="AQ8" s="57">
        <f>データ!R6</f>
        <v>224.7</v>
      </c>
      <c r="AR8" s="57"/>
      <c r="AS8" s="57"/>
      <c r="AT8" s="57"/>
      <c r="AU8" s="57"/>
      <c r="AV8" s="57"/>
      <c r="AW8" s="57"/>
      <c r="AX8" s="57"/>
      <c r="AY8" s="57">
        <f>データ!S6</f>
        <v>34.06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90.58</v>
      </c>
      <c r="K10" s="57"/>
      <c r="L10" s="57"/>
      <c r="M10" s="57"/>
      <c r="N10" s="57"/>
      <c r="O10" s="57"/>
      <c r="P10" s="57"/>
      <c r="Q10" s="57"/>
      <c r="R10" s="57">
        <f>データ!O6</f>
        <v>34.65</v>
      </c>
      <c r="S10" s="57"/>
      <c r="T10" s="57"/>
      <c r="U10" s="57"/>
      <c r="V10" s="57"/>
      <c r="W10" s="57"/>
      <c r="X10" s="57"/>
      <c r="Y10" s="57"/>
      <c r="Z10" s="65">
        <f>データ!P6</f>
        <v>3780</v>
      </c>
      <c r="AA10" s="65"/>
      <c r="AB10" s="65"/>
      <c r="AC10" s="65"/>
      <c r="AD10" s="65"/>
      <c r="AE10" s="65"/>
      <c r="AF10" s="65"/>
      <c r="AG10" s="65"/>
      <c r="AH10" s="2"/>
      <c r="AI10" s="65">
        <f>データ!T6</f>
        <v>2638</v>
      </c>
      <c r="AJ10" s="65"/>
      <c r="AK10" s="65"/>
      <c r="AL10" s="65"/>
      <c r="AM10" s="65"/>
      <c r="AN10" s="65"/>
      <c r="AO10" s="65"/>
      <c r="AP10" s="65"/>
      <c r="AQ10" s="57">
        <f>データ!U6</f>
        <v>2.0099999999999998</v>
      </c>
      <c r="AR10" s="57"/>
      <c r="AS10" s="57"/>
      <c r="AT10" s="57"/>
      <c r="AU10" s="57"/>
      <c r="AV10" s="57"/>
      <c r="AW10" s="57"/>
      <c r="AX10" s="57"/>
      <c r="AY10" s="57">
        <f>データ!V6</f>
        <v>1312.44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313289</v>
      </c>
      <c r="D6" s="31">
        <f t="shared" si="3"/>
        <v>46</v>
      </c>
      <c r="E6" s="31">
        <f t="shared" si="3"/>
        <v>1</v>
      </c>
      <c r="F6" s="31">
        <f t="shared" si="3"/>
        <v>0</v>
      </c>
      <c r="G6" s="31">
        <f t="shared" si="3"/>
        <v>1</v>
      </c>
      <c r="H6" s="31" t="str">
        <f t="shared" si="3"/>
        <v>鳥取県　智頭町</v>
      </c>
      <c r="I6" s="31" t="str">
        <f t="shared" si="3"/>
        <v>法適用</v>
      </c>
      <c r="J6" s="31" t="str">
        <f t="shared" si="3"/>
        <v>水道事業</v>
      </c>
      <c r="K6" s="31" t="str">
        <f t="shared" si="3"/>
        <v>末端給水事業</v>
      </c>
      <c r="L6" s="31" t="str">
        <f t="shared" si="3"/>
        <v>A9</v>
      </c>
      <c r="M6" s="32" t="str">
        <f t="shared" si="3"/>
        <v>-</v>
      </c>
      <c r="N6" s="32">
        <f t="shared" si="3"/>
        <v>90.58</v>
      </c>
      <c r="O6" s="32">
        <f t="shared" si="3"/>
        <v>34.65</v>
      </c>
      <c r="P6" s="32">
        <f t="shared" si="3"/>
        <v>3780</v>
      </c>
      <c r="Q6" s="32">
        <f t="shared" si="3"/>
        <v>7653</v>
      </c>
      <c r="R6" s="32">
        <f t="shared" si="3"/>
        <v>224.7</v>
      </c>
      <c r="S6" s="32">
        <f t="shared" si="3"/>
        <v>34.06</v>
      </c>
      <c r="T6" s="32">
        <f t="shared" si="3"/>
        <v>2638</v>
      </c>
      <c r="U6" s="32">
        <f t="shared" si="3"/>
        <v>2.0099999999999998</v>
      </c>
      <c r="V6" s="32">
        <f t="shared" si="3"/>
        <v>1312.44</v>
      </c>
      <c r="W6" s="33">
        <f>IF(W7="",NA(),W7)</f>
        <v>105.46</v>
      </c>
      <c r="X6" s="33">
        <f t="shared" ref="X6:AF6" si="4">IF(X7="",NA(),X7)</f>
        <v>102.56</v>
      </c>
      <c r="Y6" s="33">
        <f t="shared" si="4"/>
        <v>100.21</v>
      </c>
      <c r="Z6" s="33">
        <f t="shared" si="4"/>
        <v>91.39</v>
      </c>
      <c r="AA6" s="33">
        <f t="shared" si="4"/>
        <v>106.49</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194136.91</v>
      </c>
      <c r="AT6" s="33">
        <f t="shared" ref="AT6:BB6" si="6">IF(AT7="",NA(),AT7)</f>
        <v>55449.4</v>
      </c>
      <c r="AU6" s="33">
        <f t="shared" si="6"/>
        <v>79228.06</v>
      </c>
      <c r="AV6" s="33">
        <f t="shared" si="6"/>
        <v>7511.43</v>
      </c>
      <c r="AW6" s="33">
        <f t="shared" si="6"/>
        <v>1298.46</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3">
        <f>IF(BD7="",NA(),BD7)</f>
        <v>215.75</v>
      </c>
      <c r="BE6" s="33">
        <f t="shared" ref="BE6:BM6" si="7">IF(BE7="",NA(),BE7)</f>
        <v>200.95</v>
      </c>
      <c r="BF6" s="33">
        <f t="shared" si="7"/>
        <v>180.5</v>
      </c>
      <c r="BG6" s="33">
        <f t="shared" si="7"/>
        <v>160.93</v>
      </c>
      <c r="BH6" s="33">
        <f t="shared" si="7"/>
        <v>142.13999999999999</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104.17</v>
      </c>
      <c r="BP6" s="33">
        <f t="shared" ref="BP6:BX6" si="8">IF(BP7="",NA(),BP7)</f>
        <v>100.43</v>
      </c>
      <c r="BQ6" s="33">
        <f t="shared" si="8"/>
        <v>98.5</v>
      </c>
      <c r="BR6" s="33">
        <f t="shared" si="8"/>
        <v>89.7</v>
      </c>
      <c r="BS6" s="33">
        <f t="shared" si="8"/>
        <v>104.85</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213.58</v>
      </c>
      <c r="CA6" s="33">
        <f t="shared" ref="CA6:CI6" si="9">IF(CA7="",NA(),CA7)</f>
        <v>224.54</v>
      </c>
      <c r="CB6" s="33">
        <f t="shared" si="9"/>
        <v>229.25</v>
      </c>
      <c r="CC6" s="33">
        <f t="shared" si="9"/>
        <v>252.79</v>
      </c>
      <c r="CD6" s="33">
        <f t="shared" si="9"/>
        <v>214.21</v>
      </c>
      <c r="CE6" s="33">
        <f t="shared" si="9"/>
        <v>221.34</v>
      </c>
      <c r="CF6" s="33">
        <f t="shared" si="9"/>
        <v>227.44</v>
      </c>
      <c r="CG6" s="33">
        <f t="shared" si="9"/>
        <v>229.31</v>
      </c>
      <c r="CH6" s="33">
        <f t="shared" si="9"/>
        <v>232.46</v>
      </c>
      <c r="CI6" s="33">
        <f t="shared" si="9"/>
        <v>227.97</v>
      </c>
      <c r="CJ6" s="32" t="str">
        <f>IF(CJ7="","",IF(CJ7="-","【-】","【"&amp;SUBSTITUTE(TEXT(CJ7,"#,##0.00"),"-","△")&amp;"】"))</f>
        <v>【164.21】</v>
      </c>
      <c r="CK6" s="33">
        <f>IF(CK7="",NA(),CK7)</f>
        <v>58.21</v>
      </c>
      <c r="CL6" s="33">
        <f t="shared" ref="CL6:CT6" si="10">IF(CL7="",NA(),CL7)</f>
        <v>59.46</v>
      </c>
      <c r="CM6" s="33">
        <f t="shared" si="10"/>
        <v>63.08</v>
      </c>
      <c r="CN6" s="33">
        <f t="shared" si="10"/>
        <v>45.7</v>
      </c>
      <c r="CO6" s="33">
        <f t="shared" si="10"/>
        <v>42.07</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53.82</v>
      </c>
      <c r="CW6" s="33">
        <f t="shared" ref="CW6:DE6" si="11">IF(CW7="",NA(),CW7)</f>
        <v>50.6</v>
      </c>
      <c r="CX6" s="33">
        <f t="shared" si="11"/>
        <v>47.71</v>
      </c>
      <c r="CY6" s="33">
        <f t="shared" si="11"/>
        <v>64.87</v>
      </c>
      <c r="CZ6" s="33">
        <f t="shared" si="11"/>
        <v>69.48</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41.62</v>
      </c>
      <c r="DH6" s="33">
        <f t="shared" ref="DH6:DP6" si="12">IF(DH7="",NA(),DH7)</f>
        <v>42.69</v>
      </c>
      <c r="DI6" s="33">
        <f t="shared" si="12"/>
        <v>43.53</v>
      </c>
      <c r="DJ6" s="33">
        <f t="shared" si="12"/>
        <v>45.98</v>
      </c>
      <c r="DK6" s="33">
        <f t="shared" si="12"/>
        <v>41.74</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3">
        <f>IF(DR7="",NA(),DR7)</f>
        <v>24.66</v>
      </c>
      <c r="DS6" s="33">
        <f t="shared" ref="DS6:EA6" si="13">IF(DS7="",NA(),DS7)</f>
        <v>24.43</v>
      </c>
      <c r="DT6" s="33">
        <f t="shared" si="13"/>
        <v>24.43</v>
      </c>
      <c r="DU6" s="33">
        <f t="shared" si="13"/>
        <v>23.85</v>
      </c>
      <c r="DV6" s="33">
        <f t="shared" si="13"/>
        <v>14.96</v>
      </c>
      <c r="DW6" s="33">
        <f t="shared" si="13"/>
        <v>5.25</v>
      </c>
      <c r="DX6" s="33">
        <f t="shared" si="13"/>
        <v>5.74</v>
      </c>
      <c r="DY6" s="33">
        <f t="shared" si="13"/>
        <v>6.76</v>
      </c>
      <c r="DZ6" s="33">
        <f t="shared" si="13"/>
        <v>8.18</v>
      </c>
      <c r="EA6" s="33">
        <f t="shared" si="13"/>
        <v>9.64</v>
      </c>
      <c r="EB6" s="32" t="str">
        <f>IF(EB7="","",IF(EB7="-","【-】","【"&amp;SUBSTITUTE(TEXT(EB7,"#,##0.00"),"-","△")&amp;"】"))</f>
        <v>【12.42】</v>
      </c>
      <c r="EC6" s="32">
        <f>IF(EC7="",NA(),EC7)</f>
        <v>0</v>
      </c>
      <c r="ED6" s="33">
        <f t="shared" ref="ED6:EL6" si="14">IF(ED7="",NA(),ED7)</f>
        <v>1.28</v>
      </c>
      <c r="EE6" s="32">
        <f t="shared" si="14"/>
        <v>0</v>
      </c>
      <c r="EF6" s="33">
        <f t="shared" si="14"/>
        <v>1.17</v>
      </c>
      <c r="EG6" s="32">
        <f t="shared" si="14"/>
        <v>0</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313289</v>
      </c>
      <c r="D7" s="35">
        <v>46</v>
      </c>
      <c r="E7" s="35">
        <v>1</v>
      </c>
      <c r="F7" s="35">
        <v>0</v>
      </c>
      <c r="G7" s="35">
        <v>1</v>
      </c>
      <c r="H7" s="35" t="s">
        <v>93</v>
      </c>
      <c r="I7" s="35" t="s">
        <v>94</v>
      </c>
      <c r="J7" s="35" t="s">
        <v>95</v>
      </c>
      <c r="K7" s="35" t="s">
        <v>96</v>
      </c>
      <c r="L7" s="35" t="s">
        <v>97</v>
      </c>
      <c r="M7" s="36" t="s">
        <v>98</v>
      </c>
      <c r="N7" s="36">
        <v>90.58</v>
      </c>
      <c r="O7" s="36">
        <v>34.65</v>
      </c>
      <c r="P7" s="36">
        <v>3780</v>
      </c>
      <c r="Q7" s="36">
        <v>7653</v>
      </c>
      <c r="R7" s="36">
        <v>224.7</v>
      </c>
      <c r="S7" s="36">
        <v>34.06</v>
      </c>
      <c r="T7" s="36">
        <v>2638</v>
      </c>
      <c r="U7" s="36">
        <v>2.0099999999999998</v>
      </c>
      <c r="V7" s="36">
        <v>1312.44</v>
      </c>
      <c r="W7" s="36">
        <v>105.46</v>
      </c>
      <c r="X7" s="36">
        <v>102.56</v>
      </c>
      <c r="Y7" s="36">
        <v>100.21</v>
      </c>
      <c r="Z7" s="36">
        <v>91.39</v>
      </c>
      <c r="AA7" s="36">
        <v>106.49</v>
      </c>
      <c r="AB7" s="36">
        <v>104.39</v>
      </c>
      <c r="AC7" s="36">
        <v>100.54</v>
      </c>
      <c r="AD7" s="36">
        <v>100.73</v>
      </c>
      <c r="AE7" s="36">
        <v>109.5</v>
      </c>
      <c r="AF7" s="36">
        <v>106.28</v>
      </c>
      <c r="AG7" s="36">
        <v>113.03</v>
      </c>
      <c r="AH7" s="36">
        <v>0</v>
      </c>
      <c r="AI7" s="36">
        <v>0</v>
      </c>
      <c r="AJ7" s="36">
        <v>0</v>
      </c>
      <c r="AK7" s="36">
        <v>0</v>
      </c>
      <c r="AL7" s="36">
        <v>0</v>
      </c>
      <c r="AM7" s="36">
        <v>46.01</v>
      </c>
      <c r="AN7" s="36">
        <v>46.21</v>
      </c>
      <c r="AO7" s="36">
        <v>50.06</v>
      </c>
      <c r="AP7" s="36">
        <v>44.3</v>
      </c>
      <c r="AQ7" s="36">
        <v>32.31</v>
      </c>
      <c r="AR7" s="36">
        <v>0.81</v>
      </c>
      <c r="AS7" s="36">
        <v>194136.91</v>
      </c>
      <c r="AT7" s="36">
        <v>55449.4</v>
      </c>
      <c r="AU7" s="36">
        <v>79228.06</v>
      </c>
      <c r="AV7" s="36">
        <v>7511.43</v>
      </c>
      <c r="AW7" s="36">
        <v>1298.46</v>
      </c>
      <c r="AX7" s="36">
        <v>1068.93</v>
      </c>
      <c r="AY7" s="36">
        <v>2046.32</v>
      </c>
      <c r="AZ7" s="36">
        <v>2322.9699999999998</v>
      </c>
      <c r="BA7" s="36">
        <v>2098.87</v>
      </c>
      <c r="BB7" s="36">
        <v>571.29999999999995</v>
      </c>
      <c r="BC7" s="36">
        <v>264.16000000000003</v>
      </c>
      <c r="BD7" s="36">
        <v>215.75</v>
      </c>
      <c r="BE7" s="36">
        <v>200.95</v>
      </c>
      <c r="BF7" s="36">
        <v>180.5</v>
      </c>
      <c r="BG7" s="36">
        <v>160.93</v>
      </c>
      <c r="BH7" s="36">
        <v>142.13999999999999</v>
      </c>
      <c r="BI7" s="36">
        <v>607.37</v>
      </c>
      <c r="BJ7" s="36">
        <v>592.66999999999996</v>
      </c>
      <c r="BK7" s="36">
        <v>547.41999999999996</v>
      </c>
      <c r="BL7" s="36">
        <v>536.9</v>
      </c>
      <c r="BM7" s="36">
        <v>495.43</v>
      </c>
      <c r="BN7" s="36">
        <v>283.72000000000003</v>
      </c>
      <c r="BO7" s="36">
        <v>104.17</v>
      </c>
      <c r="BP7" s="36">
        <v>100.43</v>
      </c>
      <c r="BQ7" s="36">
        <v>98.5</v>
      </c>
      <c r="BR7" s="36">
        <v>89.7</v>
      </c>
      <c r="BS7" s="36">
        <v>104.85</v>
      </c>
      <c r="BT7" s="36">
        <v>82.04</v>
      </c>
      <c r="BU7" s="36">
        <v>81.56</v>
      </c>
      <c r="BV7" s="36">
        <v>80.62</v>
      </c>
      <c r="BW7" s="36">
        <v>80.010000000000005</v>
      </c>
      <c r="BX7" s="36">
        <v>81.900000000000006</v>
      </c>
      <c r="BY7" s="36">
        <v>104.6</v>
      </c>
      <c r="BZ7" s="36">
        <v>213.58</v>
      </c>
      <c r="CA7" s="36">
        <v>224.54</v>
      </c>
      <c r="CB7" s="36">
        <v>229.25</v>
      </c>
      <c r="CC7" s="36">
        <v>252.79</v>
      </c>
      <c r="CD7" s="36">
        <v>214.21</v>
      </c>
      <c r="CE7" s="36">
        <v>221.34</v>
      </c>
      <c r="CF7" s="36">
        <v>227.44</v>
      </c>
      <c r="CG7" s="36">
        <v>229.31</v>
      </c>
      <c r="CH7" s="36">
        <v>232.46</v>
      </c>
      <c r="CI7" s="36">
        <v>227.97</v>
      </c>
      <c r="CJ7" s="36">
        <v>164.21</v>
      </c>
      <c r="CK7" s="36">
        <v>58.21</v>
      </c>
      <c r="CL7" s="36">
        <v>59.46</v>
      </c>
      <c r="CM7" s="36">
        <v>63.08</v>
      </c>
      <c r="CN7" s="36">
        <v>45.7</v>
      </c>
      <c r="CO7" s="36">
        <v>42.07</v>
      </c>
      <c r="CP7" s="36">
        <v>38.590000000000003</v>
      </c>
      <c r="CQ7" s="36">
        <v>38.770000000000003</v>
      </c>
      <c r="CR7" s="36">
        <v>40.119999999999997</v>
      </c>
      <c r="CS7" s="36">
        <v>41.24</v>
      </c>
      <c r="CT7" s="36">
        <v>40.700000000000003</v>
      </c>
      <c r="CU7" s="36">
        <v>59.8</v>
      </c>
      <c r="CV7" s="36">
        <v>53.82</v>
      </c>
      <c r="CW7" s="36">
        <v>50.6</v>
      </c>
      <c r="CX7" s="36">
        <v>47.71</v>
      </c>
      <c r="CY7" s="36">
        <v>64.87</v>
      </c>
      <c r="CZ7" s="36">
        <v>69.48</v>
      </c>
      <c r="DA7" s="36">
        <v>84.52</v>
      </c>
      <c r="DB7" s="36">
        <v>77.69</v>
      </c>
      <c r="DC7" s="36">
        <v>76.87</v>
      </c>
      <c r="DD7" s="36">
        <v>74.900000000000006</v>
      </c>
      <c r="DE7" s="36">
        <v>74.61</v>
      </c>
      <c r="DF7" s="36">
        <v>89.78</v>
      </c>
      <c r="DG7" s="36">
        <v>41.62</v>
      </c>
      <c r="DH7" s="36">
        <v>42.69</v>
      </c>
      <c r="DI7" s="36">
        <v>43.53</v>
      </c>
      <c r="DJ7" s="36">
        <v>45.98</v>
      </c>
      <c r="DK7" s="36">
        <v>41.74</v>
      </c>
      <c r="DL7" s="36">
        <v>34.1</v>
      </c>
      <c r="DM7" s="36">
        <v>37.409999999999997</v>
      </c>
      <c r="DN7" s="36">
        <v>38.520000000000003</v>
      </c>
      <c r="DO7" s="36">
        <v>39.049999999999997</v>
      </c>
      <c r="DP7" s="36">
        <v>50.44</v>
      </c>
      <c r="DQ7" s="36">
        <v>46.31</v>
      </c>
      <c r="DR7" s="36">
        <v>24.66</v>
      </c>
      <c r="DS7" s="36">
        <v>24.43</v>
      </c>
      <c r="DT7" s="36">
        <v>24.43</v>
      </c>
      <c r="DU7" s="36">
        <v>23.85</v>
      </c>
      <c r="DV7" s="36">
        <v>14.96</v>
      </c>
      <c r="DW7" s="36">
        <v>5.25</v>
      </c>
      <c r="DX7" s="36">
        <v>5.74</v>
      </c>
      <c r="DY7" s="36">
        <v>6.76</v>
      </c>
      <c r="DZ7" s="36">
        <v>8.18</v>
      </c>
      <c r="EA7" s="36">
        <v>9.64</v>
      </c>
      <c r="EB7" s="36">
        <v>12.42</v>
      </c>
      <c r="EC7" s="36">
        <v>0</v>
      </c>
      <c r="ED7" s="36">
        <v>1.28</v>
      </c>
      <c r="EE7" s="36">
        <v>0</v>
      </c>
      <c r="EF7" s="36">
        <v>1.17</v>
      </c>
      <c r="EG7" s="36">
        <v>0</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2016-02-19T10:32:11Z</cp:lastPrinted>
  <dcterms:created xsi:type="dcterms:W3CDTF">2016-02-03T07:26:01Z</dcterms:created>
  <dcterms:modified xsi:type="dcterms:W3CDTF">2016-02-19T10:32:17Z</dcterms:modified>
</cp:coreProperties>
</file>