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<sst xmlns="http://schemas.openxmlformats.org/spreadsheetml/2006/main" count="221" uniqueCount="111">
  <si>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</si>
  <si>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</si>
  <si>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</si>
  <si>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</si>
  <si>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</si>
  <si>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</si>
  <si>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</si>
  <si>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</si>
  <si>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</si>
  <si>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</si>
  <si>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</si>
  <si>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</si>
  <si>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</si>
  <si>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</si>
  <si>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</si>
  <si>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</si>
  <si>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</si>
  <si>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</si>
  <si>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</si>
  <si>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</si>
  <si>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</si>
  <si>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</si>
  <si>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</si>
  <si>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</si>
  <si>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</si>
  <si>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</si>
  <si>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</si>
  <si>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</si>
  <si>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</si>
  <si>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</si>
  <si>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</si>
  <si>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</si>
  <si>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</si>
  <si>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</si>
  <si>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</si>
  <si>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</si>
  <si>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</si>
  <si>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</si>
  <si>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</si>
  <si>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</si>
  <si>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</si>
  <si>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</si>
  <si>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</si>
  <si>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</si>
  <si>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</si>
  <si>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</si>
  <si>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</si>
  <si>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</si>
  <si>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</si>
  <si>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</si>
  <si>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</si>
  <si>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</si>
  <si>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</si>
  <si>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</si>
  <si>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</si>
  <si>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</si>
  <si>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</si>
  <si>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</si>
  <si>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</si>
  <si>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</si>
  <si>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</si>
  <si>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</si>
  <si>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</si>
  <si>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</si>
  <si>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</si>
  <si>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</si>
  <si>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</si>
  <si>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</si>
  <si>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</si>
  <si>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</si>
  <si>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</si>
  <si>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</si>
  <si>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</si>
  <si>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</si>
  <si>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</si>
  <si>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</si>
  <si>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</si>
  <si>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</si>
  <si>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</si>
  <si>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</si>
  <si>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</si>
  <si>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</si>
  <si>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</si>
  <si>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</si>
  <si>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</si>
  <si>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</si>
  <si>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</si>
  <si>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</si>
  <si>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</si>
  <si>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</si>
  <si>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</si>
  <si>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</si>
  <si>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</si>
  <si>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</si>
  <si>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</si>
  <si>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</si>
  <si>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若桜町</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</si>
  <si>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</si>
  <si>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</si>
  <si>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</si>
  <si>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</si>
  <si>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</si>
  <si>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</si>
  <si>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</si>
  <si>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</si>
  <si>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</si>
  <si>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</si>
  <si>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</si>
  <si>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平成22年に管渠の改善をおこなって以降、更新はおこなわれていないが、平成27年度より長寿命化計画に基づき更新をおこなう。</t>
    <rPh sb="0" eb="2">
      <t>ヘイセイ</t>
    </rPh>
    <rPh sb="4" eb="5">
      <t>ネン</t>
    </rPh>
    <rPh sb="6" eb="8">
      <t>カンキョ</t>
    </rPh>
    <rPh sb="9" eb="11">
      <t>カイゼン</t>
    </rPh>
    <rPh sb="17" eb="19">
      <t>イコウ</t>
    </rPh>
    <rPh sb="20" eb="22">
      <t>コウシン</t>
    </rPh>
    <rPh sb="34" eb="36">
      <t>ヘイセイ</t>
    </rPh>
    <rPh sb="38" eb="40">
      <t>ネンド</t>
    </rPh>
    <rPh sb="42" eb="46">
      <t>チョウジュミョウカ</t>
    </rPh>
    <rPh sb="46" eb="48">
      <t>ケイカク</t>
    </rPh>
    <rPh sb="49" eb="50">
      <t>モト</t>
    </rPh>
    <rPh sb="52" eb="54">
      <t>コウシン</t>
    </rPh>
    <phoneticPr fontId="4"/>
  </si>
  <si>
    <t>　単年度の収支は赤字であるが、収益的収支比率は右肩上がりであり、改善傾向であることから、今後も収支比率はある程度まで改善されていく事が予想されるが、この主たる原因は、企業債残高対事業規模比率の平均値が年々減少していることからも、整備事業に伴う地方債償還金の返済がピークを過ぎ減少していることによるものである。今後も経費回収率、汚水処理原価等の改善は困難であり、適正な使用料収入確保及び汚水処理費の削減等による一層の経営改善が必要と考えられる。
　</t>
    <rPh sb="1" eb="2">
      <t>タン</t>
    </rPh>
    <rPh sb="2" eb="4">
      <t>ネンド</t>
    </rPh>
    <rPh sb="5" eb="7">
      <t>シュウシ</t>
    </rPh>
    <rPh sb="8" eb="10">
      <t>アカジ</t>
    </rPh>
    <rPh sb="15" eb="18">
      <t>シュウエキテキ</t>
    </rPh>
    <rPh sb="18" eb="20">
      <t>シュウシ</t>
    </rPh>
    <rPh sb="20" eb="22">
      <t>ヒリツ</t>
    </rPh>
    <rPh sb="23" eb="25">
      <t>ミギカタ</t>
    </rPh>
    <rPh sb="25" eb="26">
      <t>ア</t>
    </rPh>
    <rPh sb="32" eb="34">
      <t>カイゼン</t>
    </rPh>
    <rPh sb="34" eb="36">
      <t>ケイコウ</t>
    </rPh>
    <rPh sb="44" eb="46">
      <t>コンゴ</t>
    </rPh>
    <rPh sb="47" eb="49">
      <t>シュウシ</t>
    </rPh>
    <rPh sb="49" eb="51">
      <t>ヒリツ</t>
    </rPh>
    <rPh sb="54" eb="56">
      <t>テイド</t>
    </rPh>
    <rPh sb="58" eb="60">
      <t>カイゼン</t>
    </rPh>
    <rPh sb="65" eb="66">
      <t>コト</t>
    </rPh>
    <rPh sb="67" eb="69">
      <t>ヨソウ</t>
    </rPh>
    <rPh sb="76" eb="77">
      <t>シュ</t>
    </rPh>
    <rPh sb="79" eb="81">
      <t>ゲンイン</t>
    </rPh>
    <rPh sb="83" eb="86">
      <t>キギョウサイ</t>
    </rPh>
    <rPh sb="86" eb="88">
      <t>ザンダカ</t>
    </rPh>
    <rPh sb="88" eb="89">
      <t>タイ</t>
    </rPh>
    <rPh sb="89" eb="91">
      <t>ジギョウ</t>
    </rPh>
    <rPh sb="91" eb="93">
      <t>キボ</t>
    </rPh>
    <rPh sb="93" eb="95">
      <t>ヒリツ</t>
    </rPh>
    <rPh sb="96" eb="99">
      <t>ヘイキンチ</t>
    </rPh>
    <rPh sb="100" eb="102">
      <t>ネンネン</t>
    </rPh>
    <rPh sb="102" eb="104">
      <t>ゲンショウ</t>
    </rPh>
    <rPh sb="114" eb="116">
      <t>セイビ</t>
    </rPh>
    <rPh sb="116" eb="118">
      <t>ジギョウ</t>
    </rPh>
    <rPh sb="119" eb="120">
      <t>トモナ</t>
    </rPh>
    <rPh sb="121" eb="124">
      <t>チホウサイ</t>
    </rPh>
    <rPh sb="124" eb="127">
      <t>ショウカンキン</t>
    </rPh>
    <rPh sb="128" eb="130">
      <t>ヘンサイ</t>
    </rPh>
    <rPh sb="135" eb="136">
      <t>ス</t>
    </rPh>
    <rPh sb="137" eb="139">
      <t>ゲンショウ</t>
    </rPh>
    <rPh sb="154" eb="156">
      <t>コンゴ</t>
    </rPh>
    <rPh sb="157" eb="159">
      <t>ケイヒ</t>
    </rPh>
    <rPh sb="159" eb="162">
      <t>カイシュウリツ</t>
    </rPh>
    <rPh sb="163" eb="165">
      <t>オスイ</t>
    </rPh>
    <rPh sb="165" eb="167">
      <t>ショリ</t>
    </rPh>
    <rPh sb="167" eb="169">
      <t>ゲンカ</t>
    </rPh>
    <rPh sb="169" eb="170">
      <t>トウ</t>
    </rPh>
    <rPh sb="171" eb="173">
      <t>カイゼン</t>
    </rPh>
    <rPh sb="174" eb="176">
      <t>コンナン</t>
    </rPh>
    <rPh sb="180" eb="182">
      <t>テキセイ</t>
    </rPh>
    <rPh sb="183" eb="186">
      <t>シヨウリョウ</t>
    </rPh>
    <rPh sb="186" eb="188">
      <t>シュウニュウ</t>
    </rPh>
    <rPh sb="188" eb="190">
      <t>カクホ</t>
    </rPh>
    <rPh sb="190" eb="191">
      <t>オヨ</t>
    </rPh>
    <rPh sb="192" eb="194">
      <t>オスイ</t>
    </rPh>
    <rPh sb="194" eb="196">
      <t>ショリ</t>
    </rPh>
    <rPh sb="196" eb="197">
      <t>ヒ</t>
    </rPh>
    <rPh sb="198" eb="200">
      <t>サクゲン</t>
    </rPh>
    <rPh sb="200" eb="201">
      <t>トウ</t>
    </rPh>
    <rPh sb="204" eb="206">
      <t>イッソウ</t>
    </rPh>
    <rPh sb="207" eb="209">
      <t>ケイエイ</t>
    </rPh>
    <rPh sb="209" eb="211">
      <t>カイゼン</t>
    </rPh>
    <rPh sb="212" eb="214">
      <t>ヒツヨウ</t>
    </rPh>
    <rPh sb="215" eb="216">
      <t>カンガ</t>
    </rPh>
    <phoneticPr fontId="4"/>
  </si>
  <si>
    <t xml:space="preserve">　人口減少に伴い収入の減少傾向が予想されるが、長寿命化に基づく施設更新等による費用の増加が予想される。収入確保及び汚水処理費の削減等による一層の経営改善が必要と考えられる。
</t>
    <rPh sb="8" eb="10">
      <t>シュウニュウ</t>
    </rPh>
    <rPh sb="11" eb="13">
      <t>ゲンショウ</t>
    </rPh>
    <rPh sb="13" eb="15">
      <t>ケイコウ</t>
    </rPh>
    <rPh sb="16" eb="18">
      <t>ヨソウ</t>
    </rPh>
    <rPh sb="23" eb="27">
      <t>チョウジュミョウカ</t>
    </rPh>
    <rPh sb="28" eb="29">
      <t>モト</t>
    </rPh>
    <rPh sb="31" eb="33">
      <t>シセツ</t>
    </rPh>
    <rPh sb="33" eb="35">
      <t>コウシン</t>
    </rPh>
    <rPh sb="35" eb="36">
      <t>トウ</t>
    </rPh>
    <rPh sb="39" eb="41">
      <t>ヒヨウ</t>
    </rPh>
    <rPh sb="42" eb="44">
      <t>ゾウカ</t>
    </rPh>
    <rPh sb="45" eb="47">
      <t>ヨソウ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</si>
</sst>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formatCode="#,##0.00;&quot;△&quot;#,##0.00;&quot;-&quot;">
                  <c:v>0.13</c:v>
                </c:pt>
                <c:pt idx="1">
                  <c:v>0</c:v>
                </c:pt>
                <c:pt idx="2">
                  <c:v>0</c:v>
                </c:pt>
                <c:pt idx="3">
                  <c:v>0</c:v>
                </c:pt>
                <c:pt idx="4">
                  <c:v>0</c:v>
                </c:pt>
              </c:numCache>
            </c:numRef>
          </c:val>
        </c:ser>
        <c:dLbls>
          <c:showLegendKey val="0"/>
          <c:showVal val="0"/>
          <c:showCatName val="0"/>
          <c:showSerName val="0"/>
          <c:showPercent val="0"/>
          <c:showBubbleSize val="0"/>
        </c:dLbls>
        <c:gapWidth val="150"/>
        <c:axId val="123489664"/>
        <c:axId val="12375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0.05</c:v>
                </c:pt>
                <c:pt idx="3">
                  <c:v>0.05</c:v>
                </c:pt>
                <c:pt idx="4">
                  <c:v>0.04</c:v>
                </c:pt>
              </c:numCache>
            </c:numRef>
          </c:val>
          <c:smooth val="0"/>
        </c:ser>
        <c:dLbls>
          <c:showLegendKey val="0"/>
          <c:showVal val="0"/>
          <c:showCatName val="0"/>
          <c:showSerName val="0"/>
          <c:showPercent val="0"/>
          <c:showBubbleSize val="0"/>
        </c:dLbls>
        <c:marker val="1"/>
        <c:smooth val="0"/>
        <c:axId val="123489664"/>
        <c:axId val="123758464"/>
      </c:lineChart>
      <c:dateAx>
        <c:axId val="123489664"/>
        <c:scaling>
          <c:orientation val="minMax"/>
        </c:scaling>
        <c:delete val="1"/>
        <c:axPos val="b"/>
        <c:numFmt formatCode="ge" sourceLinked="1"/>
        <c:majorTickMark val="none"/>
        <c:minorTickMark val="none"/>
        <c:tickLblPos val="none"/>
        <c:crossAx val="123758464"/>
        <c:crosses val="autoZero"/>
        <c:auto val="1"/>
        <c:lblOffset val="100"/>
        <c:baseTimeUnit val="years"/>
      </c:dateAx>
      <c:valAx>
        <c:axId val="12375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48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37.869999999999997</c:v>
                </c:pt>
                <c:pt idx="1">
                  <c:v>36.24</c:v>
                </c:pt>
                <c:pt idx="2">
                  <c:v>37.6</c:v>
                </c:pt>
                <c:pt idx="3">
                  <c:v>39.590000000000003</c:v>
                </c:pt>
                <c:pt idx="4">
                  <c:v>39</c:v>
                </c:pt>
              </c:numCache>
            </c:numRef>
          </c:val>
        </c:ser>
        <c:dLbls>
          <c:showLegendKey val="0"/>
          <c:showVal val="0"/>
          <c:showCatName val="0"/>
          <c:showSerName val="0"/>
          <c:showPercent val="0"/>
          <c:showBubbleSize val="0"/>
        </c:dLbls>
        <c:gapWidth val="150"/>
        <c:axId val="144115200"/>
        <c:axId val="14411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69.040000000000006</c:v>
                </c:pt>
                <c:pt idx="1">
                  <c:v>80.13</c:v>
                </c:pt>
                <c:pt idx="2">
                  <c:v>48.86</c:v>
                </c:pt>
                <c:pt idx="3">
                  <c:v>58.33</c:v>
                </c:pt>
                <c:pt idx="4">
                  <c:v>62.48</c:v>
                </c:pt>
              </c:numCache>
            </c:numRef>
          </c:val>
          <c:smooth val="0"/>
        </c:ser>
        <c:dLbls>
          <c:showLegendKey val="0"/>
          <c:showVal val="0"/>
          <c:showCatName val="0"/>
          <c:showSerName val="0"/>
          <c:showPercent val="0"/>
          <c:showBubbleSize val="0"/>
        </c:dLbls>
        <c:marker val="1"/>
        <c:smooth val="0"/>
        <c:axId val="144115200"/>
        <c:axId val="144117120"/>
      </c:lineChart>
      <c:dateAx>
        <c:axId val="144115200"/>
        <c:scaling>
          <c:orientation val="minMax"/>
        </c:scaling>
        <c:delete val="1"/>
        <c:axPos val="b"/>
        <c:numFmt formatCode="ge" sourceLinked="1"/>
        <c:majorTickMark val="none"/>
        <c:minorTickMark val="none"/>
        <c:tickLblPos val="none"/>
        <c:crossAx val="144117120"/>
        <c:crosses val="autoZero"/>
        <c:auto val="1"/>
        <c:lblOffset val="100"/>
        <c:baseTimeUnit val="years"/>
      </c:dateAx>
      <c:valAx>
        <c:axId val="14411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11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75.77</c:v>
                </c:pt>
                <c:pt idx="1">
                  <c:v>76.22</c:v>
                </c:pt>
                <c:pt idx="2">
                  <c:v>78.319999999999993</c:v>
                </c:pt>
                <c:pt idx="3">
                  <c:v>81.17</c:v>
                </c:pt>
                <c:pt idx="4">
                  <c:v>83.24</c:v>
                </c:pt>
              </c:numCache>
            </c:numRef>
          </c:val>
        </c:ser>
        <c:dLbls>
          <c:showLegendKey val="0"/>
          <c:showVal val="0"/>
          <c:showCatName val="0"/>
          <c:showSerName val="0"/>
          <c:showPercent val="0"/>
          <c:showBubbleSize val="0"/>
        </c:dLbls>
        <c:gapWidth val="150"/>
        <c:axId val="221021312"/>
        <c:axId val="22102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71.62</c:v>
                </c:pt>
                <c:pt idx="2">
                  <c:v>71.239999999999995</c:v>
                </c:pt>
                <c:pt idx="3">
                  <c:v>82.2</c:v>
                </c:pt>
                <c:pt idx="4">
                  <c:v>82.35</c:v>
                </c:pt>
              </c:numCache>
            </c:numRef>
          </c:val>
          <c:smooth val="0"/>
        </c:ser>
        <c:dLbls>
          <c:showLegendKey val="0"/>
          <c:showVal val="0"/>
          <c:showCatName val="0"/>
          <c:showSerName val="0"/>
          <c:showPercent val="0"/>
          <c:showBubbleSize val="0"/>
        </c:dLbls>
        <c:marker val="1"/>
        <c:smooth val="0"/>
        <c:axId val="221021312"/>
        <c:axId val="221023232"/>
      </c:lineChart>
      <c:dateAx>
        <c:axId val="221021312"/>
        <c:scaling>
          <c:orientation val="minMax"/>
        </c:scaling>
        <c:delete val="1"/>
        <c:axPos val="b"/>
        <c:numFmt formatCode="ge" sourceLinked="1"/>
        <c:majorTickMark val="none"/>
        <c:minorTickMark val="none"/>
        <c:tickLblPos val="none"/>
        <c:crossAx val="221023232"/>
        <c:crosses val="autoZero"/>
        <c:auto val="1"/>
        <c:lblOffset val="100"/>
        <c:baseTimeUnit val="years"/>
      </c:dateAx>
      <c:valAx>
        <c:axId val="22102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02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40.49</c:v>
                </c:pt>
                <c:pt idx="1">
                  <c:v>40.56</c:v>
                </c:pt>
                <c:pt idx="2">
                  <c:v>41.3</c:v>
                </c:pt>
                <c:pt idx="3">
                  <c:v>41.69</c:v>
                </c:pt>
                <c:pt idx="4">
                  <c:v>43.69</c:v>
                </c:pt>
              </c:numCache>
            </c:numRef>
          </c:val>
        </c:ser>
        <c:dLbls>
          <c:showLegendKey val="0"/>
          <c:showVal val="0"/>
          <c:showCatName val="0"/>
          <c:showSerName val="0"/>
          <c:showPercent val="0"/>
          <c:showBubbleSize val="0"/>
        </c:dLbls>
        <c:gapWidth val="150"/>
        <c:axId val="141413376"/>
        <c:axId val="14261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1413376"/>
        <c:axId val="142615680"/>
      </c:lineChart>
      <c:dateAx>
        <c:axId val="141413376"/>
        <c:scaling>
          <c:orientation val="minMax"/>
        </c:scaling>
        <c:delete val="1"/>
        <c:axPos val="b"/>
        <c:numFmt formatCode="ge" sourceLinked="1"/>
        <c:majorTickMark val="none"/>
        <c:minorTickMark val="none"/>
        <c:tickLblPos val="none"/>
        <c:crossAx val="142615680"/>
        <c:crosses val="autoZero"/>
        <c:auto val="1"/>
        <c:lblOffset val="100"/>
        <c:baseTimeUnit val="years"/>
      </c:dateAx>
      <c:valAx>
        <c:axId val="14261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41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2655872"/>
        <c:axId val="142658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2655872"/>
        <c:axId val="142658176"/>
      </c:lineChart>
      <c:dateAx>
        <c:axId val="142655872"/>
        <c:scaling>
          <c:orientation val="minMax"/>
        </c:scaling>
        <c:delete val="1"/>
        <c:axPos val="b"/>
        <c:numFmt formatCode="ge" sourceLinked="1"/>
        <c:majorTickMark val="none"/>
        <c:minorTickMark val="none"/>
        <c:tickLblPos val="none"/>
        <c:crossAx val="142658176"/>
        <c:crosses val="autoZero"/>
        <c:auto val="1"/>
        <c:lblOffset val="100"/>
        <c:baseTimeUnit val="years"/>
      </c:dateAx>
      <c:valAx>
        <c:axId val="14265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65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3119872"/>
        <c:axId val="14312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3119872"/>
        <c:axId val="143121792"/>
      </c:lineChart>
      <c:dateAx>
        <c:axId val="143119872"/>
        <c:scaling>
          <c:orientation val="minMax"/>
        </c:scaling>
        <c:delete val="1"/>
        <c:axPos val="b"/>
        <c:numFmt formatCode="ge" sourceLinked="1"/>
        <c:majorTickMark val="none"/>
        <c:minorTickMark val="none"/>
        <c:tickLblPos val="none"/>
        <c:crossAx val="143121792"/>
        <c:crosses val="autoZero"/>
        <c:auto val="1"/>
        <c:lblOffset val="100"/>
        <c:baseTimeUnit val="years"/>
      </c:dateAx>
      <c:valAx>
        <c:axId val="14312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11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3904768"/>
        <c:axId val="14390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3904768"/>
        <c:axId val="143906688"/>
      </c:lineChart>
      <c:dateAx>
        <c:axId val="143904768"/>
        <c:scaling>
          <c:orientation val="minMax"/>
        </c:scaling>
        <c:delete val="1"/>
        <c:axPos val="b"/>
        <c:numFmt formatCode="ge" sourceLinked="1"/>
        <c:majorTickMark val="none"/>
        <c:minorTickMark val="none"/>
        <c:tickLblPos val="none"/>
        <c:crossAx val="143906688"/>
        <c:crosses val="autoZero"/>
        <c:auto val="1"/>
        <c:lblOffset val="100"/>
        <c:baseTimeUnit val="years"/>
      </c:dateAx>
      <c:valAx>
        <c:axId val="14390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90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3334400"/>
        <c:axId val="14333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3334400"/>
        <c:axId val="143336576"/>
      </c:lineChart>
      <c:dateAx>
        <c:axId val="143334400"/>
        <c:scaling>
          <c:orientation val="minMax"/>
        </c:scaling>
        <c:delete val="1"/>
        <c:axPos val="b"/>
        <c:numFmt formatCode="ge" sourceLinked="1"/>
        <c:majorTickMark val="none"/>
        <c:minorTickMark val="none"/>
        <c:tickLblPos val="none"/>
        <c:crossAx val="143336576"/>
        <c:crosses val="autoZero"/>
        <c:auto val="1"/>
        <c:lblOffset val="100"/>
        <c:baseTimeUnit val="years"/>
      </c:dateAx>
      <c:valAx>
        <c:axId val="14333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33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1608.69</c:v>
                </c:pt>
                <c:pt idx="1">
                  <c:v>1457.15</c:v>
                </c:pt>
                <c:pt idx="2">
                  <c:v>1389.13</c:v>
                </c:pt>
                <c:pt idx="3">
                  <c:v>1120.79</c:v>
                </c:pt>
                <c:pt idx="4">
                  <c:v>1200.1199999999999</c:v>
                </c:pt>
              </c:numCache>
            </c:numRef>
          </c:val>
        </c:ser>
        <c:dLbls>
          <c:showLegendKey val="0"/>
          <c:showVal val="0"/>
          <c:showCatName val="0"/>
          <c:showSerName val="0"/>
          <c:showPercent val="0"/>
          <c:showBubbleSize val="0"/>
        </c:dLbls>
        <c:gapWidth val="150"/>
        <c:axId val="143395456"/>
        <c:axId val="14340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1835.56</c:v>
                </c:pt>
                <c:pt idx="2">
                  <c:v>1716.82</c:v>
                </c:pt>
                <c:pt idx="3">
                  <c:v>1569.13</c:v>
                </c:pt>
                <c:pt idx="4">
                  <c:v>1436</c:v>
                </c:pt>
              </c:numCache>
            </c:numRef>
          </c:val>
          <c:smooth val="0"/>
        </c:ser>
        <c:dLbls>
          <c:showLegendKey val="0"/>
          <c:showVal val="0"/>
          <c:showCatName val="0"/>
          <c:showSerName val="0"/>
          <c:showPercent val="0"/>
          <c:showBubbleSize val="0"/>
        </c:dLbls>
        <c:marker val="1"/>
        <c:smooth val="0"/>
        <c:axId val="143395456"/>
        <c:axId val="143409920"/>
      </c:lineChart>
      <c:dateAx>
        <c:axId val="143395456"/>
        <c:scaling>
          <c:orientation val="minMax"/>
        </c:scaling>
        <c:delete val="1"/>
        <c:axPos val="b"/>
        <c:numFmt formatCode="ge" sourceLinked="1"/>
        <c:majorTickMark val="none"/>
        <c:minorTickMark val="none"/>
        <c:tickLblPos val="none"/>
        <c:crossAx val="143409920"/>
        <c:crosses val="autoZero"/>
        <c:auto val="1"/>
        <c:lblOffset val="100"/>
        <c:baseTimeUnit val="years"/>
      </c:dateAx>
      <c:valAx>
        <c:axId val="14340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39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44.77</c:v>
                </c:pt>
                <c:pt idx="1">
                  <c:v>44.84</c:v>
                </c:pt>
                <c:pt idx="2">
                  <c:v>45</c:v>
                </c:pt>
                <c:pt idx="3">
                  <c:v>48.14</c:v>
                </c:pt>
                <c:pt idx="4">
                  <c:v>43.35</c:v>
                </c:pt>
              </c:numCache>
            </c:numRef>
          </c:val>
        </c:ser>
        <c:dLbls>
          <c:showLegendKey val="0"/>
          <c:showVal val="0"/>
          <c:showCatName val="0"/>
          <c:showSerName val="0"/>
          <c:showPercent val="0"/>
          <c:showBubbleSize val="0"/>
        </c:dLbls>
        <c:gapWidth val="150"/>
        <c:axId val="143436032"/>
        <c:axId val="14359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52.89</c:v>
                </c:pt>
                <c:pt idx="2">
                  <c:v>51.73</c:v>
                </c:pt>
                <c:pt idx="3">
                  <c:v>64.63</c:v>
                </c:pt>
                <c:pt idx="4">
                  <c:v>66.56</c:v>
                </c:pt>
              </c:numCache>
            </c:numRef>
          </c:val>
          <c:smooth val="0"/>
        </c:ser>
        <c:dLbls>
          <c:showLegendKey val="0"/>
          <c:showVal val="0"/>
          <c:showCatName val="0"/>
          <c:showSerName val="0"/>
          <c:showPercent val="0"/>
          <c:showBubbleSize val="0"/>
        </c:dLbls>
        <c:marker val="1"/>
        <c:smooth val="0"/>
        <c:axId val="143436032"/>
        <c:axId val="143593856"/>
      </c:lineChart>
      <c:dateAx>
        <c:axId val="143436032"/>
        <c:scaling>
          <c:orientation val="minMax"/>
        </c:scaling>
        <c:delete val="1"/>
        <c:axPos val="b"/>
        <c:numFmt formatCode="ge" sourceLinked="1"/>
        <c:majorTickMark val="none"/>
        <c:minorTickMark val="none"/>
        <c:tickLblPos val="none"/>
        <c:crossAx val="143593856"/>
        <c:crosses val="autoZero"/>
        <c:auto val="1"/>
        <c:lblOffset val="100"/>
        <c:baseTimeUnit val="years"/>
      </c:dateAx>
      <c:valAx>
        <c:axId val="14359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43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312.85000000000002</c:v>
                </c:pt>
                <c:pt idx="1">
                  <c:v>334.53</c:v>
                </c:pt>
                <c:pt idx="2">
                  <c:v>318.89</c:v>
                </c:pt>
                <c:pt idx="3">
                  <c:v>286.68</c:v>
                </c:pt>
                <c:pt idx="4">
                  <c:v>320.37</c:v>
                </c:pt>
              </c:numCache>
            </c:numRef>
          </c:val>
        </c:ser>
        <c:dLbls>
          <c:showLegendKey val="0"/>
          <c:showVal val="0"/>
          <c:showCatName val="0"/>
          <c:showSerName val="0"/>
          <c:showPercent val="0"/>
          <c:showBubbleSize val="0"/>
        </c:dLbls>
        <c:gapWidth val="150"/>
        <c:axId val="143628160"/>
        <c:axId val="144068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300.52</c:v>
                </c:pt>
                <c:pt idx="2">
                  <c:v>310.47000000000003</c:v>
                </c:pt>
                <c:pt idx="3">
                  <c:v>245.75</c:v>
                </c:pt>
                <c:pt idx="4">
                  <c:v>244.29</c:v>
                </c:pt>
              </c:numCache>
            </c:numRef>
          </c:val>
          <c:smooth val="0"/>
        </c:ser>
        <c:dLbls>
          <c:showLegendKey val="0"/>
          <c:showVal val="0"/>
          <c:showCatName val="0"/>
          <c:showSerName val="0"/>
          <c:showPercent val="0"/>
          <c:showBubbleSize val="0"/>
        </c:dLbls>
        <c:marker val="1"/>
        <c:smooth val="0"/>
        <c:axId val="143628160"/>
        <c:axId val="144068608"/>
      </c:lineChart>
      <c:dateAx>
        <c:axId val="143628160"/>
        <c:scaling>
          <c:orientation val="minMax"/>
        </c:scaling>
        <c:delete val="1"/>
        <c:axPos val="b"/>
        <c:numFmt formatCode="ge" sourceLinked="1"/>
        <c:majorTickMark val="none"/>
        <c:minorTickMark val="none"/>
        <c:tickLblPos val="none"/>
        <c:crossAx val="144068608"/>
        <c:crosses val="autoZero"/>
        <c:auto val="1"/>
        <c:lblOffset val="100"/>
        <c:baseTimeUnit val="years"/>
      </c:dateAx>
      <c:valAx>
        <c:axId val="14406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62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【62.68】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32"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鳥取県　若桜町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3597</v>
      </c>
      <c r="AM8" s="64"/>
      <c r="AN8" s="64"/>
      <c r="AO8" s="64"/>
      <c r="AP8" s="64"/>
      <c r="AQ8" s="64"/>
      <c r="AR8" s="64"/>
      <c r="AS8" s="64"/>
      <c r="AT8" s="63">
        <f>データ!S6</f>
        <v>199.18</v>
      </c>
      <c r="AU8" s="63"/>
      <c r="AV8" s="63"/>
      <c r="AW8" s="63"/>
      <c r="AX8" s="63"/>
      <c r="AY8" s="63"/>
      <c r="AZ8" s="63"/>
      <c r="BA8" s="63"/>
      <c r="BB8" s="63">
        <f>データ!T6</f>
        <v>18.059999999999999</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t="str">
        <f>データ!N6</f>
        <v>該当数値なし</v>
      </c>
      <c r="J10" s="63"/>
      <c r="K10" s="63"/>
      <c r="L10" s="63"/>
      <c r="M10" s="63"/>
      <c r="N10" s="63"/>
      <c r="O10" s="63"/>
      <c r="P10" s="63">
        <f>データ!O6</f>
        <v>79.84</v>
      </c>
      <c r="Q10" s="63"/>
      <c r="R10" s="63"/>
      <c r="S10" s="63"/>
      <c r="T10" s="63"/>
      <c r="U10" s="63"/>
      <c r="V10" s="63"/>
      <c r="W10" s="63">
        <f>データ!P6</f>
        <v>100</v>
      </c>
      <c r="X10" s="63"/>
      <c r="Y10" s="63"/>
      <c r="Z10" s="63"/>
      <c r="AA10" s="63"/>
      <c r="AB10" s="63"/>
      <c r="AC10" s="63"/>
      <c r="AD10" s="64">
        <f>データ!Q6</f>
        <v>3780</v>
      </c>
      <c r="AE10" s="64"/>
      <c r="AF10" s="64"/>
      <c r="AG10" s="64"/>
      <c r="AH10" s="64"/>
      <c r="AI10" s="64"/>
      <c r="AJ10" s="64"/>
      <c r="AK10" s="2"/>
      <c r="AL10" s="64">
        <f>データ!U6</f>
        <v>2852</v>
      </c>
      <c r="AM10" s="64"/>
      <c r="AN10" s="64"/>
      <c r="AO10" s="64"/>
      <c r="AP10" s="64"/>
      <c r="AQ10" s="64"/>
      <c r="AR10" s="64"/>
      <c r="AS10" s="64"/>
      <c r="AT10" s="63">
        <f>データ!V6</f>
        <v>1.26</v>
      </c>
      <c r="AU10" s="63"/>
      <c r="AV10" s="63"/>
      <c r="AW10" s="63"/>
      <c r="AX10" s="63"/>
      <c r="AY10" s="63"/>
      <c r="AZ10" s="63"/>
      <c r="BA10" s="63"/>
      <c r="BB10" s="63">
        <f>データ!W6</f>
        <v>2263.4899999999998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2014</v>
      </c>
      <c r="C6" s="31">
        <f t="shared" ref="C6:W6" si="3">C7</f>
        <v>313254</v>
      </c>
      <c r="D6" s="31">
        <f t="shared" si="3"/>
        <v>47</v>
      </c>
      <c r="E6" s="31">
        <f t="shared" si="3"/>
        <v>17</v>
      </c>
      <c r="F6" s="31">
        <f t="shared" si="3"/>
        <v>4</v>
      </c>
      <c r="G6" s="31">
        <f t="shared" si="3"/>
        <v>0</v>
      </c>
      <c r="H6" s="31" t="str">
        <f t="shared" si="3"/>
        <v>鳥取県　若桜町</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79.84</v>
      </c>
      <c r="P6" s="32">
        <f t="shared" si="3"/>
        <v>100</v>
      </c>
      <c r="Q6" s="32">
        <f t="shared" si="3"/>
        <v>3780</v>
      </c>
      <c r="R6" s="32">
        <f t="shared" si="3"/>
        <v>3597</v>
      </c>
      <c r="S6" s="32">
        <f t="shared" si="3"/>
        <v>199.18</v>
      </c>
      <c r="T6" s="32">
        <f t="shared" si="3"/>
        <v>18.059999999999999</v>
      </c>
      <c r="U6" s="32">
        <f t="shared" si="3"/>
        <v>2852</v>
      </c>
      <c r="V6" s="32">
        <f t="shared" si="3"/>
        <v>1.26</v>
      </c>
      <c r="W6" s="32">
        <f t="shared" si="3"/>
        <v>2263.4899999999998</v>
      </c>
      <c r="X6" s="33">
        <f>IF(X7="",NA(),X7)</f>
        <v>40.49</v>
      </c>
      <c r="Y6" s="33">
        <f t="shared" ref="Y6:AG6" si="4">IF(Y7="",NA(),Y7)</f>
        <v>40.56</v>
      </c>
      <c r="Z6" s="33">
        <f t="shared" si="4"/>
        <v>41.3</v>
      </c>
      <c r="AA6" s="33">
        <f t="shared" si="4"/>
        <v>41.69</v>
      </c>
      <c r="AB6" s="33">
        <f t="shared" si="4"/>
        <v>43.69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1608.69</v>
      </c>
      <c r="BF6" s="33">
        <f t="shared" ref="BF6:BN6" si="7">IF(BF7="",NA(),BF7)</f>
        <v>1457.15</v>
      </c>
      <c r="BG6" s="33">
        <f t="shared" si="7"/>
        <v>1389.13</v>
      </c>
      <c r="BH6" s="33">
        <f t="shared" si="7"/>
        <v>1120.79</v>
      </c>
      <c r="BI6" s="33">
        <f t="shared" si="7"/>
        <v>1200.1199999999999</v>
      </c>
      <c r="BJ6" s="33">
        <f t="shared" si="7"/>
        <v>1868.17</v>
      </c>
      <c r="BK6" s="33">
        <f t="shared" si="7"/>
        <v>1835.56</v>
      </c>
      <c r="BL6" s="33">
        <f t="shared" si="7"/>
        <v>1716.82</v>
      </c>
      <c r="BM6" s="33">
        <f t="shared" si="7"/>
        <v>1569.13</v>
      </c>
      <c r="BN6" s="33">
        <f t="shared" si="7"/>
        <v>1436</v>
      </c>
      <c r="BO6" s="32" t="str">
        <f>IF(BO7="","",IF(BO7="-","【-】","【"&amp;SUBSTITUTE(TEXT(BO7,"#,##0.00"),"-","△")&amp;"】"))</f>
        <v>【1,479.31】</v>
      </c>
      <c r="BP6" s="33">
        <f>IF(BP7="",NA(),BP7)</f>
        <v>44.77</v>
      </c>
      <c r="BQ6" s="33">
        <f t="shared" ref="BQ6:BY6" si="8">IF(BQ7="",NA(),BQ7)</f>
        <v>44.84</v>
      </c>
      <c r="BR6" s="33">
        <f t="shared" si="8"/>
        <v>45</v>
      </c>
      <c r="BS6" s="33">
        <f t="shared" si="8"/>
        <v>48.14</v>
      </c>
      <c r="BT6" s="33">
        <f t="shared" si="8"/>
        <v>43.35</v>
      </c>
      <c r="BU6" s="33">
        <f t="shared" si="8"/>
        <v>55.15</v>
      </c>
      <c r="BV6" s="33">
        <f t="shared" si="8"/>
        <v>52.89</v>
      </c>
      <c r="BW6" s="33">
        <f t="shared" si="8"/>
        <v>51.73</v>
      </c>
      <c r="BX6" s="33">
        <f t="shared" si="8"/>
        <v>64.63</v>
      </c>
      <c r="BY6" s="33">
        <f t="shared" si="8"/>
        <v>66.56</v>
      </c>
      <c r="BZ6" s="32" t="str">
        <f>IF(BZ7="","",IF(BZ7="-","【-】","【"&amp;SUBSTITUTE(TEXT(BZ7,"#,##0.00"),"-","△")&amp;"】"))</f>
        <v>【63.50】</v>
      </c>
      <c r="CA6" s="33">
        <f>IF(CA7="",NA(),CA7)</f>
        <v>312.85000000000002</v>
      </c>
      <c r="CB6" s="33">
        <f t="shared" ref="CB6:CJ6" si="9">IF(CB7="",NA(),CB7)</f>
        <v>334.53</v>
      </c>
      <c r="CC6" s="33">
        <f t="shared" si="9"/>
        <v>318.89</v>
      </c>
      <c r="CD6" s="33">
        <f t="shared" si="9"/>
        <v>286.68</v>
      </c>
      <c r="CE6" s="33">
        <f t="shared" si="9"/>
        <v>320.37</v>
      </c>
      <c r="CF6" s="33">
        <f t="shared" si="9"/>
        <v>283.05</v>
      </c>
      <c r="CG6" s="33">
        <f t="shared" si="9"/>
        <v>300.52</v>
      </c>
      <c r="CH6" s="33">
        <f t="shared" si="9"/>
        <v>310.47000000000003</v>
      </c>
      <c r="CI6" s="33">
        <f t="shared" si="9"/>
        <v>245.75</v>
      </c>
      <c r="CJ6" s="33">
        <f t="shared" si="9"/>
        <v>244.29</v>
      </c>
      <c r="CK6" s="32" t="str">
        <f>IF(CK7="","",IF(CK7="-","【-】","【"&amp;SUBSTITUTE(TEXT(CK7,"#,##0.00"),"-","△")&amp;"】"))</f>
        <v>【253.12】</v>
      </c>
      <c r="CL6" s="33">
        <f>IF(CL7="",NA(),CL7)</f>
        <v>37.869999999999997</v>
      </c>
      <c r="CM6" s="33">
        <f t="shared" ref="CM6:CU6" si="10">IF(CM7="",NA(),CM7)</f>
        <v>36.24</v>
      </c>
      <c r="CN6" s="33">
        <f t="shared" si="10"/>
        <v>37.6</v>
      </c>
      <c r="CO6" s="33">
        <f t="shared" si="10"/>
        <v>39.590000000000003</v>
      </c>
      <c r="CP6" s="33">
        <f t="shared" si="10"/>
        <v>39</v>
      </c>
      <c r="CQ6" s="33">
        <f t="shared" si="10"/>
        <v>69.040000000000006</v>
      </c>
      <c r="CR6" s="33">
        <f t="shared" si="10"/>
        <v>80.13</v>
      </c>
      <c r="CS6" s="33">
        <f t="shared" si="10"/>
        <v>48.86</v>
      </c>
      <c r="CT6" s="33">
        <f t="shared" si="10"/>
        <v>58.33</v>
      </c>
      <c r="CU6" s="33">
        <f t="shared" si="10"/>
        <v>62.48</v>
      </c>
      <c r="CV6" s="32" t="str">
        <f>IF(CV7="","",IF(CV7="-","【-】","【"&amp;SUBSTITUTE(TEXT(CV7,"#,##0.00"),"-","△")&amp;"】"))</f>
        <v>【62.68】</v>
      </c>
      <c r="CW6" s="33">
        <f>IF(CW7="",NA(),CW7)</f>
        <v>75.77</v>
      </c>
      <c r="CX6" s="33">
        <f t="shared" ref="CX6:DF6" si="11">IF(CX7="",NA(),CX7)</f>
        <v>76.22</v>
      </c>
      <c r="CY6" s="33">
        <f t="shared" si="11"/>
        <v>78.319999999999993</v>
      </c>
      <c r="CZ6" s="33">
        <f t="shared" si="11"/>
        <v>81.17</v>
      </c>
      <c r="DA6" s="33">
        <f t="shared" si="11"/>
        <v>83.24</v>
      </c>
      <c r="DB6" s="33">
        <f t="shared" si="11"/>
        <v>72.14</v>
      </c>
      <c r="DC6" s="33">
        <f t="shared" si="11"/>
        <v>71.62</v>
      </c>
      <c r="DD6" s="33">
        <f t="shared" si="11"/>
        <v>71.239999999999995</v>
      </c>
      <c r="DE6" s="33">
        <f t="shared" si="11"/>
        <v>82.2</v>
      </c>
      <c r="DF6" s="33">
        <f t="shared" si="11"/>
        <v>82.35</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0.13</v>
      </c>
      <c r="EE6" s="32">
        <f t="shared" ref="EE6:EM6" si="14">IF(EE7="",NA(),EE7)</f>
        <v>0</v>
      </c>
      <c r="EF6" s="32">
        <f t="shared" si="14"/>
        <v>0</v>
      </c>
      <c r="EG6" s="32">
        <f t="shared" si="14"/>
        <v>0</v>
      </c>
      <c r="EH6" s="32">
        <f t="shared" si="14"/>
        <v>0</v>
      </c>
      <c r="EI6" s="33">
        <f t="shared" si="14"/>
        <v>0.05</v>
      </c>
      <c r="EJ6" s="33">
        <f t="shared" si="14"/>
        <v>0.05</v>
      </c>
      <c r="EK6" s="33">
        <f t="shared" si="14"/>
        <v>0.05</v>
      </c>
      <c r="EL6" s="33">
        <f t="shared" si="14"/>
        <v>0.05</v>
      </c>
      <c r="EM6" s="33">
        <f t="shared" si="14"/>
        <v>0.04</v>
      </c>
      <c r="EN6" s="32" t="str">
        <f>IF(EN7="","",IF(EN7="-","【-】","【"&amp;SUBSTITUTE(TEXT(EN7,"#,##0.00"),"-","△")&amp;"】"))</f>
        <v>【0.05】</v>
      </c>
    </row>
    <row r="7" spans="1:144" s="34" customFormat="1" x14ac:dyDescent="0.15">
      <c r="A7" s="26"/>
      <c r="B7" s="35">
        <v>2014</v>
      </c>
      <c r="C7" s="35">
        <v>313254</v>
      </c>
      <c r="D7" s="35">
        <v>47</v>
      </c>
      <c r="E7" s="35">
        <v>17</v>
      </c>
      <c r="F7" s="35">
        <v>4</v>
      </c>
      <c r="G7" s="35">
        <v>0</v>
      </c>
      <c r="H7" s="35" t="s">
        <v>96</v>
      </c>
      <c r="I7" s="35" t="s">
        <v>97</v>
      </c>
      <c r="J7" s="35" t="s">
        <v>98</v>
      </c>
      <c r="K7" s="35" t="s">
        <v>99</v>
      </c>
      <c r="L7" s="35" t="s">
        <v>100</v>
      </c>
      <c r="M7" s="36" t="s">
        <v>101</v>
      </c>
      <c r="N7" s="36" t="s">
        <v>102</v>
      </c>
      <c r="O7" s="36">
        <v>79.84</v>
      </c>
      <c r="P7" s="36">
        <v>100</v>
      </c>
      <c r="Q7" s="36">
        <v>3780</v>
      </c>
      <c r="R7" s="36">
        <v>3597</v>
      </c>
      <c r="S7" s="36">
        <v>199.18</v>
      </c>
      <c r="T7" s="36">
        <v>18.059999999999999</v>
      </c>
      <c r="U7" s="36">
        <v>2852</v>
      </c>
      <c r="V7" s="36">
        <v>1.26</v>
      </c>
      <c r="W7" s="36">
        <v>2263.4899999999998</v>
      </c>
      <c r="X7" s="36">
        <v>40.49</v>
      </c>
      <c r="Y7" s="36">
        <v>40.56</v>
      </c>
      <c r="Z7" s="36">
        <v>41.3</v>
      </c>
      <c r="AA7" s="36">
        <v>41.69</v>
      </c>
      <c r="AB7" s="36">
        <v>43.69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1608.69</v>
      </c>
      <c r="BF7" s="36">
        <v>1457.15</v>
      </c>
      <c r="BG7" s="36">
        <v>1389.13</v>
      </c>
      <c r="BH7" s="36">
        <v>1120.79</v>
      </c>
      <c r="BI7" s="36">
        <v>1200.1199999999999</v>
      </c>
      <c r="BJ7" s="36">
        <v>1868.17</v>
      </c>
      <c r="BK7" s="36">
        <v>1835.56</v>
      </c>
      <c r="BL7" s="36">
        <v>1716.82</v>
      </c>
      <c r="BM7" s="36">
        <v>1569.13</v>
      </c>
      <c r="BN7" s="36">
        <v>1436</v>
      </c>
      <c r="BO7" s="36">
        <v>1479.31</v>
      </c>
      <c r="BP7" s="36">
        <v>44.77</v>
      </c>
      <c r="BQ7" s="36">
        <v>44.84</v>
      </c>
      <c r="BR7" s="36">
        <v>45</v>
      </c>
      <c r="BS7" s="36">
        <v>48.14</v>
      </c>
      <c r="BT7" s="36">
        <v>43.35</v>
      </c>
      <c r="BU7" s="36">
        <v>55.15</v>
      </c>
      <c r="BV7" s="36">
        <v>52.89</v>
      </c>
      <c r="BW7" s="36">
        <v>51.73</v>
      </c>
      <c r="BX7" s="36">
        <v>64.63</v>
      </c>
      <c r="BY7" s="36">
        <v>66.56</v>
      </c>
      <c r="BZ7" s="36">
        <v>63.5</v>
      </c>
      <c r="CA7" s="36">
        <v>312.85000000000002</v>
      </c>
      <c r="CB7" s="36">
        <v>334.53</v>
      </c>
      <c r="CC7" s="36">
        <v>318.89</v>
      </c>
      <c r="CD7" s="36">
        <v>286.68</v>
      </c>
      <c r="CE7" s="36">
        <v>320.37</v>
      </c>
      <c r="CF7" s="36">
        <v>283.05</v>
      </c>
      <c r="CG7" s="36">
        <v>300.52</v>
      </c>
      <c r="CH7" s="36">
        <v>310.47000000000003</v>
      </c>
      <c r="CI7" s="36">
        <v>245.75</v>
      </c>
      <c r="CJ7" s="36">
        <v>244.29</v>
      </c>
      <c r="CK7" s="36">
        <v>253.12</v>
      </c>
      <c r="CL7" s="36">
        <v>37.869999999999997</v>
      </c>
      <c r="CM7" s="36">
        <v>36.24</v>
      </c>
      <c r="CN7" s="36">
        <v>37.6</v>
      </c>
      <c r="CO7" s="36">
        <v>39.590000000000003</v>
      </c>
      <c r="CP7" s="36">
        <v>39</v>
      </c>
      <c r="CQ7" s="36">
        <v>69.040000000000006</v>
      </c>
      <c r="CR7" s="36">
        <v>80.13</v>
      </c>
      <c r="CS7" s="36">
        <v>48.86</v>
      </c>
      <c r="CT7" s="36">
        <v>58.33</v>
      </c>
      <c r="CU7" s="36">
        <v>62.48</v>
      </c>
      <c r="CV7" s="36">
        <v>62.68</v>
      </c>
      <c r="CW7" s="36">
        <v>75.77</v>
      </c>
      <c r="CX7" s="36">
        <v>76.22</v>
      </c>
      <c r="CY7" s="36">
        <v>78.319999999999993</v>
      </c>
      <c r="CZ7" s="36">
        <v>81.17</v>
      </c>
      <c r="DA7" s="36">
        <v>83.24</v>
      </c>
      <c r="DB7" s="36">
        <v>72.14</v>
      </c>
      <c r="DC7" s="36">
        <v>71.62</v>
      </c>
      <c r="DD7" s="36">
        <v>71.239999999999995</v>
      </c>
      <c r="DE7" s="36">
        <v>82.2</v>
      </c>
      <c r="DF7" s="36">
        <v>82.35</v>
      </c>
      <c r="DG7" s="36">
        <v>80.39</v>
      </c>
      <c r="DH7" s="36"/>
      <c r="DI7" s="36"/>
      <c r="DJ7" s="36"/>
      <c r="DK7" s="36"/>
      <c r="DL7" s="36"/>
      <c r="DM7" s="36"/>
      <c r="DN7" s="36"/>
      <c r="DO7" s="36"/>
      <c r="DP7" s="36"/>
      <c r="DQ7" s="36"/>
      <c r="DR7" s="36"/>
      <c r="DS7" s="36"/>
      <c r="DT7" s="36"/>
      <c r="DU7" s="36"/>
      <c r="DV7" s="36"/>
      <c r="DW7" s="36"/>
      <c r="DX7" s="36"/>
      <c r="DY7" s="36"/>
      <c r="DZ7" s="36"/>
      <c r="EA7" s="36"/>
      <c r="EB7" s="36"/>
      <c r="EC7" s="36"/>
      <c r="ED7" s="36">
        <v>0.13</v>
      </c>
      <c r="EE7" s="36">
        <v>0</v>
      </c>
      <c r="EF7" s="36">
        <v>0</v>
      </c>
      <c r="EG7" s="36">
        <v>0</v>
      </c>
      <c r="EH7" s="36">
        <v>0</v>
      </c>
      <c r="EI7" s="36">
        <v>0.05</v>
      </c>
      <c r="EJ7" s="36">
        <v>0.05</v>
      </c>
      <c r="EK7" s="36">
        <v>0.05</v>
      </c>
      <c r="EL7" s="36">
        <v>0.05</v>
      </c>
      <c r="EM7" s="36">
        <v>0.04</v>
      </c>
      <c r="EN7" s="36">
        <v>0.05</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若桜町</cp:lastModifiedBy>
  <cp:lastPrinted>2016-02-25T07:15:56Z</cp:lastPrinted>
  <dcterms:created xsi:type="dcterms:W3CDTF">2016-01-14T10:52:26Z</dcterms:created>
  <dcterms:modified xsi:type="dcterms:W3CDTF">2016-02-25T09:27:10Z</dcterms:modified>
</cp:coreProperties>
</file>